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ічна" sheetId="1" r:id="rId1"/>
  </sheets>
  <definedNames>
    <definedName name="_xlnm.Print_Area" localSheetId="0">'річна'!$A$1:$F$31</definedName>
  </definedNames>
  <calcPr fullCalcOnLoad="1"/>
</workbook>
</file>

<file path=xl/sharedStrings.xml><?xml version="1.0" encoding="utf-8"?>
<sst xmlns="http://schemas.openxmlformats.org/spreadsheetml/2006/main" count="34" uniqueCount="34">
  <si>
    <t>Аналіз</t>
  </si>
  <si>
    <t>тис.грн.</t>
  </si>
  <si>
    <t>Назва</t>
  </si>
  <si>
    <t xml:space="preserve">       %</t>
  </si>
  <si>
    <t>Разом</t>
  </si>
  <si>
    <t>КЕКВ</t>
  </si>
  <si>
    <t>відхилення       +,-</t>
  </si>
  <si>
    <t>Оплата праці</t>
  </si>
  <si>
    <t>Оплата компослуг та енергоносіїв</t>
  </si>
  <si>
    <t>Виплата процентів за зобов.</t>
  </si>
  <si>
    <t>продукти харчування</t>
  </si>
  <si>
    <t>Кредитування</t>
  </si>
  <si>
    <t>Всього видатків</t>
  </si>
  <si>
    <t>оплата послуг (крім комунальних)</t>
  </si>
  <si>
    <t>медикаменти та перев"язувальні матеріали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</si>
  <si>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</si>
  <si>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</si>
  <si>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</si>
  <si>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природноно газу</t>
  </si>
  <si>
    <t>оплата інших енергоносіїв</t>
  </si>
  <si>
    <t>субсидії і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</si>
  <si>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</si>
  <si>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Нарахування на оплату праці</t>
  </si>
  <si>
    <t>Використання товарів і послуг</t>
  </si>
  <si>
    <t>предмети, матеріали, обладнання  та інвентар</t>
  </si>
  <si>
    <t>видатки на відрядження</t>
  </si>
  <si>
    <t>Дослідження і розробки, окремі заходи по реалізації держ.програм</t>
  </si>
  <si>
    <t>Соціальне забезпечення</t>
  </si>
  <si>
    <t>Інші поточні видатки</t>
  </si>
  <si>
    <t>Поточні трансферти</t>
  </si>
  <si>
    <t xml:space="preserve">виконання видаткової частини загального фонду районного бюджету </t>
  </si>
  <si>
    <t>за І півріччя 2016 року ( за даними  місячного звіту УДКУ в Житомирському районі)</t>
  </si>
  <si>
    <t xml:space="preserve">Факт  за I півріччя 2015 р.         </t>
  </si>
  <si>
    <t xml:space="preserve">Факт  за I півріччя 2016 р.     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</si>
</sst>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[$-FC19]d\ mmmm\ yyyy\ &quot;г.&quot;"/>
  </numFmts>
  <fonts count="16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sz val="12"/>
      <name val="Arial Cyr"/>
      <family val="0"/>
    </font>
    <font>
      <b/>
      <sz val="15"/>
      <name val="Times New Roman"/>
      <family val="1"/>
    </font>
    <font>
      <sz val="15"/>
      <name val="Arial"/>
      <family val="0"/>
    </font>
    <font>
      <i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 horizontal="center"/>
    </xf>
    <xf numFmtId="188" fontId="11" fillId="0" borderId="2" xfId="0" applyNumberFormat="1" applyFont="1" applyBorder="1" applyAlignment="1">
      <alignment/>
    </xf>
    <xf numFmtId="188" fontId="11" fillId="0" borderId="3" xfId="0" applyNumberFormat="1" applyFont="1" applyBorder="1" applyAlignment="1">
      <alignment/>
    </xf>
    <xf numFmtId="188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2" xfId="0" applyFont="1" applyBorder="1" applyAlignment="1">
      <alignment/>
    </xf>
    <xf numFmtId="188" fontId="13" fillId="0" borderId="2" xfId="0" applyNumberFormat="1" applyFont="1" applyBorder="1" applyAlignment="1">
      <alignment/>
    </xf>
    <xf numFmtId="188" fontId="13" fillId="0" borderId="3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4" fillId="0" borderId="2" xfId="0" applyFont="1" applyBorder="1" applyAlignment="1">
      <alignment/>
    </xf>
    <xf numFmtId="188" fontId="11" fillId="0" borderId="0" xfId="0" applyNumberFormat="1" applyFont="1" applyBorder="1" applyAlignment="1">
      <alignment/>
    </xf>
    <xf numFmtId="0" fontId="11" fillId="0" borderId="2" xfId="0" applyFont="1" applyBorder="1" applyAlignment="1">
      <alignment horizontal="left"/>
    </xf>
    <xf numFmtId="0" fontId="15" fillId="0" borderId="2" xfId="0" applyFont="1" applyBorder="1" applyAlignment="1">
      <alignment/>
    </xf>
    <xf numFmtId="188" fontId="15" fillId="0" borderId="2" xfId="0" applyNumberFormat="1" applyFont="1" applyBorder="1" applyAlignment="1">
      <alignment/>
    </xf>
    <xf numFmtId="188" fontId="15" fillId="0" borderId="3" xfId="0" applyNumberFormat="1" applyFont="1" applyBorder="1" applyAlignment="1">
      <alignment/>
    </xf>
    <xf numFmtId="188" fontId="15" fillId="0" borderId="4" xfId="0" applyNumberFormat="1" applyFont="1" applyBorder="1" applyAlignment="1">
      <alignment/>
    </xf>
    <xf numFmtId="188" fontId="11" fillId="0" borderId="0" xfId="0" applyNumberFormat="1" applyFont="1" applyAlignment="1">
      <alignment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65" fontId="6" fillId="0" borderId="6" xfId="0" applyNumberFormat="1" applyFont="1" applyBorder="1" applyAlignment="1">
      <alignment vertical="center" wrapText="1"/>
    </xf>
    <xf numFmtId="165" fontId="6" fillId="0" borderId="2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9" sqref="D29"/>
    </sheetView>
  </sheetViews>
  <sheetFormatPr defaultColWidth="9.140625" defaultRowHeight="12.75"/>
  <cols>
    <col min="1" max="1" width="45.8515625" style="0" customWidth="1"/>
    <col min="2" max="2" width="10.8515625" style="0" customWidth="1"/>
    <col min="3" max="4" width="14.57421875" style="0" customWidth="1"/>
    <col min="5" max="5" width="11.7109375" style="0" customWidth="1"/>
    <col min="6" max="6" width="15.7109375" style="0" customWidth="1"/>
    <col min="7" max="7" width="13.00390625" style="0" customWidth="1"/>
    <col min="8" max="8" width="14.140625" style="0" bestFit="1" customWidth="1"/>
  </cols>
  <sheetData>
    <row r="1" spans="1:6" ht="20.25">
      <c r="A1" s="24" t="s">
        <v>0</v>
      </c>
      <c r="B1" s="24"/>
      <c r="C1" s="24"/>
      <c r="D1" s="24"/>
      <c r="E1" s="24"/>
      <c r="F1" s="24"/>
    </row>
    <row r="2" spans="1:6" ht="18.75">
      <c r="A2" s="25" t="s">
        <v>30</v>
      </c>
      <c r="B2" s="25"/>
      <c r="C2" s="25"/>
      <c r="D2" s="25"/>
      <c r="E2" s="25"/>
      <c r="F2" s="25"/>
    </row>
    <row r="3" spans="1:6" ht="18.75">
      <c r="A3" s="25" t="s">
        <v>31</v>
      </c>
      <c r="B3" s="25"/>
      <c r="C3" s="25"/>
      <c r="D3" s="25"/>
      <c r="E3" s="25"/>
      <c r="F3" s="25"/>
    </row>
    <row r="4" spans="1:6" ht="13.5" thickBot="1">
      <c r="A4" s="1"/>
      <c r="B4" s="1"/>
      <c r="C4" s="1"/>
      <c r="D4" s="1"/>
      <c r="E4" s="1"/>
      <c r="F4" s="2" t="s">
        <v>1</v>
      </c>
    </row>
    <row r="5" spans="1:6" ht="12.75" customHeight="1">
      <c r="A5" s="26" t="s">
        <v>2</v>
      </c>
      <c r="B5" s="28" t="s">
        <v>5</v>
      </c>
      <c r="C5" s="30" t="s">
        <v>32</v>
      </c>
      <c r="D5" s="30" t="s">
        <v>33</v>
      </c>
      <c r="E5" s="32" t="s">
        <v>3</v>
      </c>
      <c r="F5" s="34" t="s">
        <v>6</v>
      </c>
    </row>
    <row r="6" spans="1:6" ht="12.75" customHeight="1">
      <c r="A6" s="27"/>
      <c r="B6" s="29"/>
      <c r="C6" s="31"/>
      <c r="D6" s="31"/>
      <c r="E6" s="33"/>
      <c r="F6" s="35"/>
    </row>
    <row r="7" spans="1:6" ht="30" customHeight="1">
      <c r="A7" s="27"/>
      <c r="B7" s="29"/>
      <c r="C7" s="31"/>
      <c r="D7" s="31"/>
      <c r="E7" s="33"/>
      <c r="F7" s="35"/>
    </row>
    <row r="8" spans="1:7" s="8" customFormat="1" ht="20.25" customHeight="1">
      <c r="A8" s="3" t="s">
        <v>7</v>
      </c>
      <c r="B8" s="4">
        <v>2110</v>
      </c>
      <c r="C8" s="5">
        <v>36337.6</v>
      </c>
      <c r="D8" s="5">
        <v>44308</v>
      </c>
      <c r="E8" s="5">
        <f>D8/C8*100</f>
        <v>121.93430496235305</v>
      </c>
      <c r="F8" s="6">
        <f>D8-C8</f>
        <v>7970.4000000000015</v>
      </c>
      <c r="G8" s="7"/>
    </row>
    <row r="9" spans="1:6" s="8" customFormat="1" ht="37.5" customHeight="1">
      <c r="A9" s="9" t="s">
        <v>22</v>
      </c>
      <c r="B9" s="4">
        <v>2120</v>
      </c>
      <c r="C9" s="5">
        <v>12948.3</v>
      </c>
      <c r="D9" s="5">
        <v>9654.4</v>
      </c>
      <c r="E9" s="5">
        <f aca="true" t="shared" si="0" ref="E9:E31">D9/C9*100</f>
        <v>74.56113930013979</v>
      </c>
      <c r="F9" s="6">
        <f aca="true" t="shared" si="1" ref="F9:F28">D9-C9</f>
        <v>-3293.8999999999996</v>
      </c>
    </row>
    <row r="10" spans="1:6" s="8" customFormat="1" ht="33" customHeight="1">
      <c r="A10" s="9" t="s">
        <v>23</v>
      </c>
      <c r="B10" s="4">
        <v>2200</v>
      </c>
      <c r="C10" s="5">
        <f>SUM(C11:C15)</f>
        <v>3375.5</v>
      </c>
      <c r="D10" s="5">
        <f>SUM(D11:D15)</f>
        <v>4274.1</v>
      </c>
      <c r="E10" s="5">
        <f t="shared" si="0"/>
        <v>126.62124129758556</v>
      </c>
      <c r="F10" s="5">
        <f>SUM(F11:F15)</f>
        <v>898.6</v>
      </c>
    </row>
    <row r="11" spans="1:6" s="8" customFormat="1" ht="46.5" customHeight="1">
      <c r="A11" s="10" t="s">
        <v>24</v>
      </c>
      <c r="B11" s="11">
        <v>2210</v>
      </c>
      <c r="C11" s="12">
        <v>791.5</v>
      </c>
      <c r="D11" s="12">
        <v>1561.7</v>
      </c>
      <c r="E11" s="12">
        <f t="shared" si="0"/>
        <v>197.30890713834492</v>
      </c>
      <c r="F11" s="13">
        <f t="shared" si="1"/>
        <v>770.2</v>
      </c>
    </row>
    <row r="12" spans="1:6" s="8" customFormat="1" ht="33.75" customHeight="1">
      <c r="A12" s="10" t="s">
        <v>14</v>
      </c>
      <c r="B12" s="11">
        <v>2220</v>
      </c>
      <c r="C12" s="12">
        <v>565.2</v>
      </c>
      <c r="D12" s="12">
        <v>837.3</v>
      </c>
      <c r="E12" s="12">
        <f t="shared" si="0"/>
        <v>148.14225053078553</v>
      </c>
      <c r="F12" s="13">
        <f t="shared" si="1"/>
        <v>272.0999999999999</v>
      </c>
    </row>
    <row r="13" spans="1:6" s="8" customFormat="1" ht="15.75" customHeight="1">
      <c r="A13" s="14" t="s">
        <v>10</v>
      </c>
      <c r="B13" s="11">
        <v>2230</v>
      </c>
      <c r="C13" s="12">
        <v>875.4</v>
      </c>
      <c r="D13" s="12">
        <v>840.9</v>
      </c>
      <c r="E13" s="12">
        <f t="shared" si="0"/>
        <v>96.05894448252228</v>
      </c>
      <c r="F13" s="13">
        <f t="shared" si="1"/>
        <v>-34.5</v>
      </c>
    </row>
    <row r="14" spans="1:6" s="8" customFormat="1" ht="22.5" customHeight="1">
      <c r="A14" s="14" t="s">
        <v>13</v>
      </c>
      <c r="B14" s="11">
        <v>2240</v>
      </c>
      <c r="C14" s="12">
        <v>1111</v>
      </c>
      <c r="D14" s="12">
        <v>1010.6</v>
      </c>
      <c r="E14" s="12">
        <f t="shared" si="0"/>
        <v>90.96309630963097</v>
      </c>
      <c r="F14" s="13">
        <f t="shared" si="1"/>
        <v>-100.39999999999998</v>
      </c>
    </row>
    <row r="15" spans="1:6" s="8" customFormat="1" ht="15.75" customHeight="1">
      <c r="A15" s="14" t="s">
        <v>25</v>
      </c>
      <c r="B15" s="11">
        <v>2250</v>
      </c>
      <c r="C15" s="12">
        <v>32.4</v>
      </c>
      <c r="D15" s="12">
        <v>23.6</v>
      </c>
      <c r="E15" s="12">
        <v>0</v>
      </c>
      <c r="F15" s="13">
        <f t="shared" si="1"/>
        <v>-8.799999999999997</v>
      </c>
    </row>
    <row r="16" spans="1:8" s="8" customFormat="1" ht="33" customHeight="1">
      <c r="A16" s="9" t="s">
        <v>8</v>
      </c>
      <c r="B16" s="4">
        <v>2270</v>
      </c>
      <c r="C16" s="5">
        <f>SUM(C17:C21)</f>
        <v>6453.2</v>
      </c>
      <c r="D16" s="5">
        <f>SUM(D17:D21)</f>
        <v>5726.900000000001</v>
      </c>
      <c r="E16" s="5">
        <f t="shared" si="0"/>
        <v>88.74511870079962</v>
      </c>
      <c r="F16" s="5">
        <f>SUM(F17:F21)</f>
        <v>-726.2999999999997</v>
      </c>
      <c r="H16" s="7"/>
    </row>
    <row r="17" spans="1:6" s="8" customFormat="1" ht="15.75" customHeight="1">
      <c r="A17" s="14" t="s">
        <v>15</v>
      </c>
      <c r="B17" s="11">
        <v>2271</v>
      </c>
      <c r="C17" s="12">
        <v>2522.8</v>
      </c>
      <c r="D17" s="12">
        <v>2725.8</v>
      </c>
      <c r="E17" s="12">
        <f t="shared" si="0"/>
        <v>108.04661487236405</v>
      </c>
      <c r="F17" s="13">
        <f t="shared" si="1"/>
        <v>203</v>
      </c>
    </row>
    <row r="18" spans="1:6" s="8" customFormat="1" ht="37.5" customHeight="1">
      <c r="A18" s="10" t="s">
        <v>16</v>
      </c>
      <c r="B18" s="11">
        <v>2272</v>
      </c>
      <c r="C18" s="12">
        <v>101.8</v>
      </c>
      <c r="D18" s="12">
        <v>84.7</v>
      </c>
      <c r="E18" s="12">
        <f t="shared" si="0"/>
        <v>83.2023575638507</v>
      </c>
      <c r="F18" s="13">
        <f t="shared" si="1"/>
        <v>-17.099999999999994</v>
      </c>
    </row>
    <row r="19" spans="1:6" s="8" customFormat="1" ht="15.75" customHeight="1">
      <c r="A19" s="14" t="s">
        <v>17</v>
      </c>
      <c r="B19" s="11">
        <v>2273</v>
      </c>
      <c r="C19" s="12">
        <v>1044.2</v>
      </c>
      <c r="D19" s="12">
        <v>1126.4</v>
      </c>
      <c r="E19" s="12">
        <f t="shared" si="0"/>
        <v>107.87205516184639</v>
      </c>
      <c r="F19" s="13">
        <f t="shared" si="1"/>
        <v>82.20000000000005</v>
      </c>
    </row>
    <row r="20" spans="1:6" s="8" customFormat="1" ht="15.75" customHeight="1">
      <c r="A20" s="14" t="s">
        <v>18</v>
      </c>
      <c r="B20" s="11">
        <v>2274</v>
      </c>
      <c r="C20" s="12">
        <v>2516.1</v>
      </c>
      <c r="D20" s="12">
        <v>1527.9</v>
      </c>
      <c r="E20" s="12">
        <f t="shared" si="0"/>
        <v>60.72493144151664</v>
      </c>
      <c r="F20" s="13">
        <f t="shared" si="1"/>
        <v>-988.1999999999998</v>
      </c>
    </row>
    <row r="21" spans="1:6" s="8" customFormat="1" ht="15.75" customHeight="1">
      <c r="A21" s="14" t="s">
        <v>19</v>
      </c>
      <c r="B21" s="11">
        <v>2275</v>
      </c>
      <c r="C21" s="12">
        <v>268.3</v>
      </c>
      <c r="D21" s="12">
        <v>262.1</v>
      </c>
      <c r="E21" s="12">
        <f>D21/C21*100</f>
        <v>97.6891539321655</v>
      </c>
      <c r="F21" s="13">
        <f t="shared" si="1"/>
        <v>-6.199999999999989</v>
      </c>
    </row>
    <row r="22" spans="1:6" s="8" customFormat="1" ht="36.75" customHeight="1">
      <c r="A22" s="9" t="s">
        <v>26</v>
      </c>
      <c r="B22" s="4">
        <v>2280</v>
      </c>
      <c r="C22" s="5">
        <v>0</v>
      </c>
      <c r="D22" s="5">
        <v>18.6</v>
      </c>
      <c r="E22" s="5" t="e">
        <f t="shared" si="0"/>
        <v>#DIV/0!</v>
      </c>
      <c r="F22" s="6">
        <f t="shared" si="1"/>
        <v>18.6</v>
      </c>
    </row>
    <row r="23" spans="1:6" s="8" customFormat="1" ht="19.5" customHeight="1" hidden="1">
      <c r="A23" s="3" t="s">
        <v>9</v>
      </c>
      <c r="B23" s="4">
        <v>1200</v>
      </c>
      <c r="C23" s="5"/>
      <c r="D23" s="5"/>
      <c r="E23" s="5" t="e">
        <f t="shared" si="0"/>
        <v>#DIV/0!</v>
      </c>
      <c r="F23" s="6">
        <f t="shared" si="1"/>
        <v>0</v>
      </c>
    </row>
    <row r="24" spans="1:6" s="8" customFormat="1" ht="20.25" customHeight="1">
      <c r="A24" s="3" t="s">
        <v>29</v>
      </c>
      <c r="B24" s="4">
        <v>2600</v>
      </c>
      <c r="C24" s="5">
        <f>SUM(C25:C26)</f>
        <v>14764.199999999999</v>
      </c>
      <c r="D24" s="5">
        <f>D25+D26</f>
        <v>15029.199999999999</v>
      </c>
      <c r="E24" s="5">
        <f t="shared" si="0"/>
        <v>101.79488221508785</v>
      </c>
      <c r="F24" s="5">
        <f>SUM(F25:F27)</f>
        <v>19821.9</v>
      </c>
    </row>
    <row r="25" spans="1:6" s="8" customFormat="1" ht="54.75" customHeight="1">
      <c r="A25" s="10" t="s">
        <v>20</v>
      </c>
      <c r="B25" s="11">
        <v>2610</v>
      </c>
      <c r="C25" s="12">
        <v>1823.9</v>
      </c>
      <c r="D25" s="12">
        <v>335.9</v>
      </c>
      <c r="E25" s="12">
        <f t="shared" si="0"/>
        <v>18.416579856351774</v>
      </c>
      <c r="F25" s="13">
        <f t="shared" si="1"/>
        <v>-1488</v>
      </c>
    </row>
    <row r="26" spans="1:6" s="8" customFormat="1" ht="56.25" customHeight="1">
      <c r="A26" s="10" t="s">
        <v>21</v>
      </c>
      <c r="B26" s="11">
        <v>2620</v>
      </c>
      <c r="C26" s="12">
        <v>12940.3</v>
      </c>
      <c r="D26" s="12">
        <v>14693.3</v>
      </c>
      <c r="E26" s="12">
        <f t="shared" si="0"/>
        <v>113.54682658052751</v>
      </c>
      <c r="F26" s="13">
        <f t="shared" si="1"/>
        <v>1753</v>
      </c>
    </row>
    <row r="27" spans="1:6" s="8" customFormat="1" ht="17.25" customHeight="1">
      <c r="A27" s="3" t="s">
        <v>27</v>
      </c>
      <c r="B27" s="15">
        <v>2700</v>
      </c>
      <c r="C27" s="20">
        <v>45018.9</v>
      </c>
      <c r="D27" s="20">
        <v>64575.8</v>
      </c>
      <c r="E27" s="20">
        <f t="shared" si="0"/>
        <v>143.4415323341974</v>
      </c>
      <c r="F27" s="21">
        <f t="shared" si="1"/>
        <v>19556.9</v>
      </c>
    </row>
    <row r="28" spans="1:8" s="8" customFormat="1" ht="19.5" customHeight="1">
      <c r="A28" s="3" t="s">
        <v>28</v>
      </c>
      <c r="B28" s="15">
        <v>2800</v>
      </c>
      <c r="C28" s="20">
        <v>152.2</v>
      </c>
      <c r="D28" s="20">
        <v>34.6</v>
      </c>
      <c r="E28" s="20">
        <f t="shared" si="0"/>
        <v>22.73324572930355</v>
      </c>
      <c r="F28" s="22">
        <f t="shared" si="1"/>
        <v>-117.6</v>
      </c>
      <c r="H28" s="7"/>
    </row>
    <row r="29" spans="1:7" s="8" customFormat="1" ht="18.75" customHeight="1">
      <c r="A29" s="4" t="s">
        <v>4</v>
      </c>
      <c r="B29" s="16"/>
      <c r="C29" s="5">
        <f>C8+C9+C10+C16+C22+C24+C27+C28</f>
        <v>119049.89999999998</v>
      </c>
      <c r="D29" s="23">
        <f>D8+D9+D10+D16+D22+D24+D27+D28</f>
        <v>143621.6</v>
      </c>
      <c r="E29" s="5" t="e">
        <f>+E8+E9+E10+E16+E22+E24+E28</f>
        <v>#DIV/0!</v>
      </c>
      <c r="F29" s="5">
        <f>+F8+F9+F10+F16+F22+F24+F28</f>
        <v>24571.700000000004</v>
      </c>
      <c r="G29" s="17"/>
    </row>
    <row r="30" spans="1:6" s="8" customFormat="1" ht="20.25">
      <c r="A30" s="18" t="s">
        <v>11</v>
      </c>
      <c r="B30" s="19"/>
      <c r="C30" s="12"/>
      <c r="D30" s="12"/>
      <c r="E30" s="12"/>
      <c r="F30" s="13">
        <f>D30-C30</f>
        <v>0</v>
      </c>
    </row>
    <row r="31" spans="1:6" s="8" customFormat="1" ht="19.5">
      <c r="A31" s="4" t="s">
        <v>12</v>
      </c>
      <c r="B31" s="5"/>
      <c r="C31" s="5">
        <f>+C29+C30</f>
        <v>119049.89999999998</v>
      </c>
      <c r="D31" s="5">
        <f>+D29+D30</f>
        <v>143621.6</v>
      </c>
      <c r="E31" s="5">
        <f t="shared" si="0"/>
        <v>120.63983254080854</v>
      </c>
      <c r="F31" s="5">
        <f>+F29+F30</f>
        <v>24571.700000000004</v>
      </c>
    </row>
    <row r="33" ht="12.75">
      <c r="C33" s="36"/>
    </row>
  </sheetData>
  <mergeCells count="9">
    <mergeCell ref="A1:F1"/>
    <mergeCell ref="A2:F2"/>
    <mergeCell ref="A5:A7"/>
    <mergeCell ref="B5:B7"/>
    <mergeCell ref="C5:C7"/>
    <mergeCell ref="D5:D7"/>
    <mergeCell ref="E5:E7"/>
    <mergeCell ref="F5:F7"/>
    <mergeCell ref="A3:F3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 3</cp:lastModifiedBy>
  <cp:lastPrinted>2015-04-06T11:16:02Z</cp:lastPrinted>
  <dcterms:created xsi:type="dcterms:W3CDTF">1996-10-08T23:32:33Z</dcterms:created>
  <dcterms:modified xsi:type="dcterms:W3CDTF">2016-07-04T14:45:30Z</dcterms:modified>
  <cp:category/>
  <cp:version/>
  <cp:contentType/>
  <cp:contentStatus/>
</cp:coreProperties>
</file>