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712" activeTab="0"/>
  </bookViews>
  <sheets>
    <sheet name="Лист1" sheetId="1" r:id="rId1"/>
    <sheet name="Лист2" sheetId="2" r:id="rId2"/>
  </sheets>
  <externalReferences>
    <externalReference r:id="rId5"/>
  </externalReferences>
  <definedNames>
    <definedName name="_xlnm._FilterDatabase" localSheetId="0" hidden="1">'Лист1'!$AD$6</definedName>
    <definedName name="_xlnm.Print_Titles" localSheetId="0">'Лист1'!$4:$6</definedName>
    <definedName name="_xlnm.Print_Area" localSheetId="0">'Лист1'!$A$1:$AB$352</definedName>
    <definedName name="_xlnm.Print_Area" localSheetId="1">'Лист2'!$A$1:$AB$182</definedName>
  </definedNames>
  <calcPr fullCalcOnLoad="1"/>
</workbook>
</file>

<file path=xl/sharedStrings.xml><?xml version="1.0" encoding="utf-8"?>
<sst xmlns="http://schemas.openxmlformats.org/spreadsheetml/2006/main" count="1289" uniqueCount="1044">
  <si>
    <t>заміна вікон в ЗОШ, капвидатки</t>
  </si>
  <si>
    <t>16.02.16 №5/322</t>
  </si>
  <si>
    <t>Житомирська районна державна адміністрація</t>
  </si>
  <si>
    <t>придбання паперу, канцтоварів, конвертів, паливно-мастильних матеріалів, запчастин, заправку та ремонт оргтехніки, вивіз сміття, оплата енергоносіїв</t>
  </si>
  <si>
    <t>придбання багатофункціонального пристрою</t>
  </si>
  <si>
    <t xml:space="preserve">Програма по забезпеченню здійснення Житомирською райдержадміністрацією повноважень, визначених законами України та делегованих Житомирською районною радою на 2016-2017 рр. </t>
  </si>
  <si>
    <t>05.02.2016 №15, №16, №14</t>
  </si>
  <si>
    <t>15.02.2016 №81-20/73</t>
  </si>
  <si>
    <t>Районна рада, звернення директора Іванівської ЗОШ І-ІІІ ступенів</t>
  </si>
  <si>
    <t>Виділення коштів на заміну вікон</t>
  </si>
  <si>
    <t>09.02.2016 №62, 15.02.2016 №84-20/46</t>
  </si>
  <si>
    <t>Районна рада, Березівська сільська рада</t>
  </si>
  <si>
    <t>15.02.2016 №78-20/70</t>
  </si>
  <si>
    <t xml:space="preserve">Районна рада, Депутатське звернення В.Й.Развадовського </t>
  </si>
  <si>
    <t>Придбання нового компютера для КУ "Територіальне стоматологічне обєднання"</t>
  </si>
  <si>
    <t>04.02.2016 №4, 15.02.2016 №79-20/71</t>
  </si>
  <si>
    <t>Озерянківська сільська рада, районна рада</t>
  </si>
  <si>
    <t>16.02.2016 №02</t>
  </si>
  <si>
    <t>Районна рада ветеранів</t>
  </si>
  <si>
    <t>Виділити кошти на передплату газет для районної та первиних організацій ветеранів</t>
  </si>
  <si>
    <t>01.02.2016 №К-223/14</t>
  </si>
  <si>
    <t>РКК РДА ОДА, звернення Кондрацького Юрія Вікторовича с.Висока Піч</t>
  </si>
  <si>
    <t>Надати матеріальну допомогу на покращення соціально-побутових умов(учасник АТО) /діти 2004 р.н.,2007 р.н./</t>
  </si>
  <si>
    <t>на виконання постанови КМУ №160 від 31.03.2015, видатки здійснюються з Державного бюджету, відсутня районна програма, що передбачає можливість фінансування даних видатків з районного бюджету</t>
  </si>
  <si>
    <t>27.01.2016 №34</t>
  </si>
  <si>
    <t>Рішення 3 сесії районної ради 7 скликання</t>
  </si>
  <si>
    <r>
      <t xml:space="preserve">Виконання заходів </t>
    </r>
    <r>
      <rPr>
        <b/>
        <sz val="14"/>
        <rFont val="Arial"/>
        <family val="2"/>
      </rPr>
      <t>Програми оздоровлення та відпочинку дітей на 2016-2020 роки</t>
    </r>
  </si>
  <si>
    <t>18.12.2015 №13</t>
  </si>
  <si>
    <t>Рішення 2 сесії районної ради 7 скликання</t>
  </si>
  <si>
    <r>
      <t xml:space="preserve">Передбачити фінансування на виконання заходів </t>
    </r>
    <r>
      <rPr>
        <b/>
        <sz val="14"/>
        <rFont val="Arial"/>
        <family val="2"/>
      </rPr>
      <t>Програми фінансування робіт з будівництва, реконструкції, ремонту та утримання автомобільних доріг загального користування місцевого значення у Житомирському районі на 2016-2020 роки</t>
    </r>
  </si>
  <si>
    <r>
      <t>Виконання заходів</t>
    </r>
    <r>
      <rPr>
        <b/>
        <sz val="14"/>
        <rFont val="Arial"/>
        <family val="2"/>
      </rPr>
      <t xml:space="preserve"> Програми створення і використання матеріальних резервів для запобігання, ліквідації надзвичайних ситуацій техногенного і природного характеру та їх наслідків у Житомирському районі на 2015-2019 роки</t>
    </r>
  </si>
  <si>
    <t>на придбання газового обладнання та устаткування</t>
  </si>
  <si>
    <t>09.10.2015 №572-20/315</t>
  </si>
  <si>
    <t>Районна рада, депутатське звернення Якімець В.В.</t>
  </si>
  <si>
    <t>Корчацька с.р.</t>
  </si>
  <si>
    <t>Рішення 36 сесії 6 скликання  інша субвенція районному бюджету:</t>
  </si>
  <si>
    <t>Садківська с.р.</t>
  </si>
  <si>
    <t>Матеріальна допомога</t>
  </si>
  <si>
    <t>для виплати підвищення заробітної плати, індексації та матеріальної допомоги працівникам бібліотеки с.Корчак</t>
  </si>
  <si>
    <t>для виплати підвищення заробітної плати працівникам клубу с.Корчак</t>
  </si>
  <si>
    <t>12.10.2015 №578-20/320</t>
  </si>
  <si>
    <t>08.10.2015 №б/н</t>
  </si>
  <si>
    <t>Тетерівська с.р.</t>
  </si>
  <si>
    <t>Рішення 40 сесії 6 скликання від 23.09.2015 інша субвенція районному бюджету відділу культури ЖРДА на придбання книг для бібліотек</t>
  </si>
  <si>
    <t>09.10.2015 №1539/02-23</t>
  </si>
  <si>
    <t>Зменшити призначення по спеціальному фонду "придбання та установка теплового лічильника в Новогуйвинському дошкільному навчальному закладі"</t>
  </si>
  <si>
    <t>Зменшити призначення по спеціальному фонду "придбання та установка теплового лічильника в Озерненському дошкільному навчальному закладі"</t>
  </si>
  <si>
    <t xml:space="preserve">Внести зміни до призначення коштів з місцевого бюджету державному бюджету на виконання програм соціально-економічного та культурного розвитку регіонів: </t>
  </si>
  <si>
    <t>придбання системного блоку (2шт.)</t>
  </si>
  <si>
    <t>БФП лазерний ч/б (2 шт.)</t>
  </si>
  <si>
    <t>придбання оргтехніки</t>
  </si>
  <si>
    <t>12.10.2015 р. №01-25/501</t>
  </si>
  <si>
    <t xml:space="preserve">Співфінансування на придбання шкільного автобуса </t>
  </si>
  <si>
    <t xml:space="preserve"> Згідно переліку інвестиційних програм, що будуть фінансуватись у 2015 році за рахунок коштів державного фонду регіонального розвитку по Житомирській області</t>
  </si>
  <si>
    <t>13.10.2015 №580-20/322</t>
  </si>
  <si>
    <t xml:space="preserve">Районна рада </t>
  </si>
  <si>
    <t>Виділити кошти на виплату одноразової грошової допомоги (премії) нагородженому відзнакою Житомирської районної ради - "Почесний громадянин Житомирського району" Ковальчуку О.Г.</t>
  </si>
  <si>
    <t>05.10.2015 №01-25/488</t>
  </si>
  <si>
    <t>ремонт опалювальної системи у підвальному приміщенні Тетерівської ЗОШ І-ІІІ ст.</t>
  </si>
  <si>
    <t>відсутня ПКД на капітальний ремонт котельні Миролюбівської ЗОШ І-ІІІ ст. Житомирського району,Житомирської обл.; включено до листа Райво п.139</t>
  </si>
  <si>
    <t>Виділити кошти на перекриття даху приміщення Озерянківської сільської ради (в прим.знаходиться бібліотека,АТС та планується перенесення ФАПу)</t>
  </si>
  <si>
    <t xml:space="preserve"> КУ ЦРЛ  пропонує штати ФАПу с.Слобода Селець  забезпечити шляхом переведення штатних одиниць із інших медзакладів району без додаткового збільшення штатних одиниць; відсутні розрахунки та ПКД на поточний ремонт</t>
  </si>
  <si>
    <t>відсутні необхідні підтвердні документи</t>
  </si>
  <si>
    <t xml:space="preserve"> об'єкт включено на фінансування за рахунок коштів ДФ РР</t>
  </si>
  <si>
    <t>заміна вікон в ЗОШ</t>
  </si>
  <si>
    <r>
      <t xml:space="preserve">Програма забезпечення житлом дітей-сиріт, дітей, позбавлених батьківського піклування, та осіб з їх числа на 2013-2017 роки; </t>
    </r>
    <r>
      <rPr>
        <i/>
        <sz val="14"/>
        <rFont val="Arial"/>
        <family val="2"/>
      </rPr>
      <t>лист  про виділення коштів на суму 70,0 тис.грн. направлено до ОДА</t>
    </r>
  </si>
  <si>
    <t>на благоустрій (асфальтування) території</t>
  </si>
  <si>
    <t>Про виділення коштів на виконання заходів районної Програми надання шефської допомоги військовим частинам А 1262, А 1564, на 2016-2018 роки:</t>
  </si>
  <si>
    <t>указ Президента України від 11.02.2016 №44/2016 "Про шефську допомогу військовим частинам Збройних Сил України, Національної гвардії України, Державної прикордонної служби України"</t>
  </si>
  <si>
    <t>Районна рад, звернення Коспа М.С. смт.Озерне</t>
  </si>
  <si>
    <t>Надання матеріальної допомоги  для ремонту даху</t>
  </si>
  <si>
    <t>15.10.2015 №597-20/336</t>
  </si>
  <si>
    <t>Районна рад, звернення Гуменюк А.А. с.Миролюбівка</t>
  </si>
  <si>
    <t>Надання матеріальної допомоги  на реабілітацію (отримано травму у побуті)</t>
  </si>
  <si>
    <t>13.10.2015 №586-20/324</t>
  </si>
  <si>
    <t>Районна рад, звернення Мініної В.М. смт. Озерне</t>
  </si>
  <si>
    <t>Надання фінансової допомоги на лікування</t>
  </si>
  <si>
    <t>13.10.2015 №588-20/326</t>
  </si>
  <si>
    <t>Районна рад, звернення Костриці М.В. с. Станишівка</t>
  </si>
  <si>
    <t>Надання фінансової допомоги на лікування як учаснику АТО</t>
  </si>
  <si>
    <t>Збільшити призначення по спеціальному фонду "капітальний ремонт системи опалення та придбання лічильника витрат теплової енергії в будинку ДНЗ "Дзвіночок" смт.Новогуйвинське Новогуйвинської селищної ради</t>
  </si>
  <si>
    <t>Збільшити призначення по спеціальному фонду "капітальний ремонт системи опалення та придбання лічильника витрат теплової енергії в будинку ДНЗ "Сонячний теремок" смт.Озерне Новогуйвинської селищної ради</t>
  </si>
  <si>
    <t>п.18 пропозицій дод.1 (нова редакція)</t>
  </si>
  <si>
    <t>Виділити іншу субвенцію на капітальний ремонт системи опалення та придбання лічильника витрат теплової енергії в будинку ДНЗ "Дзвіночок" смт.Новогуйвинське Новогуйвинської селищної ради"</t>
  </si>
  <si>
    <t>Виділити іншу субвенцію на капітальний ремонт системи опалення та придбання лічильника витрат теплової енергії в будинку ДНЗ "Сонячний теремок" смт.Озерне Новогуйвинської селищної ради"</t>
  </si>
  <si>
    <t xml:space="preserve">Зменшити призначення іншої субвенції придбання лічильників теплової енергії в дошшкільні навчальні заклади </t>
  </si>
  <si>
    <t>виконання заходів Програми забезпечення відкритості в діяльності Житомирської районної ради та Житомирської районної державної адміністрації на 2015-2017 роки п.4-5 додатку №1  пропозицій (нова редакція)</t>
  </si>
  <si>
    <t>на оплату послуг зв'язку для Вересівської амбулаторії загальної практики сімейної медицини</t>
  </si>
  <si>
    <t>придбання компютерної техніки для школи (системний блок, монітор, клавіатура, комп'ютерна мишка)</t>
  </si>
  <si>
    <r>
      <t>12.10.2015 №</t>
    </r>
    <r>
      <rPr>
        <i/>
        <sz val="12"/>
        <rFont val="Arial"/>
        <family val="2"/>
      </rPr>
      <t>342</t>
    </r>
  </si>
  <si>
    <t>Разом</t>
  </si>
  <si>
    <t>Назва установи, організації</t>
  </si>
  <si>
    <t>Примітка</t>
  </si>
  <si>
    <t>№  п/п</t>
  </si>
  <si>
    <t>Потреба в коштах</t>
  </si>
  <si>
    <t>Дата,
№ листа</t>
  </si>
  <si>
    <t>сума</t>
  </si>
  <si>
    <t>Пропозиції щодо виділення коштів
районного бюджету за рахунок:</t>
  </si>
  <si>
    <t>повернення кредитів</t>
  </si>
  <si>
    <t>іншої субвенції з селищного, сільських бюджетів</t>
  </si>
  <si>
    <t>Призначення</t>
  </si>
  <si>
    <t xml:space="preserve"> коштів спеціального фонду</t>
  </si>
  <si>
    <t>іншої субвенції з обласного бюджету</t>
  </si>
  <si>
    <t>Спрямувати кошти на виконання депутатських повноважень депутата Горницького  на лікування дитини із с.Глибочиця Коханчука Ю.О.</t>
  </si>
  <si>
    <t>Рішення обласної ради</t>
  </si>
  <si>
    <t>Інша субвенція з обласного бюджету на:</t>
  </si>
  <si>
    <t>на придбання холодильного обладнання та пральної машини для Тетерівського ДНЗ "Берізка"</t>
  </si>
  <si>
    <t>на придбання опалювальних батарей та іншого допоміжного обладнання для Ліщинського ДНЗ "Ластівка"</t>
  </si>
  <si>
    <t>16.10.2015 №2112</t>
  </si>
  <si>
    <t>На виготовлення ПКД по обєкту: "Капітальний ремонт будівлі (утеплення фасадів та покрівлі, ремонт покрівлі, заміна вікон та зовнішніх дверей) КУ "Центральна районна лікарня" Житомирської районної ради (головний корпус та прибудова до поліклініки) в с.Станишівка, шосе Сквирське, 3 Житомирського району, Житомирської області"</t>
  </si>
  <si>
    <t>відсутній акт обстеження, виконання заходів Програми забезпечення відкритості в діяльності Житомирської районної ради та Житомирської районної державної адміністрації на 2015-2017 роки</t>
  </si>
  <si>
    <t>15.10.2015 №Г-959/14</t>
  </si>
  <si>
    <t>РКК РДА ОДА, звернення Гриневич О.М. с.Глибочиця</t>
  </si>
  <si>
    <t>Надати матеріальну допомогу на лікування</t>
  </si>
  <si>
    <t>РКК РДА ОДА, звернення Харініна І.С. смт. Новогуйвинське</t>
  </si>
  <si>
    <t>Надати матеріальну допомогу на покращення соціально-побутових умов (чоловік учасник АТО) /діти 2009 р.н., 2011 р.н./</t>
  </si>
  <si>
    <t>03.11.2015 №З-1173/14</t>
  </si>
  <si>
    <t>РКК РДА ОДА, заява Заварзіна С.М. с.Троянів</t>
  </si>
  <si>
    <t>21.12.2015 №Г-1587/14</t>
  </si>
  <si>
    <t>РКК РДА, заява Гаврилюк О.М. с.Калинівка</t>
  </si>
  <si>
    <t>24.12.2015 №Б-1613/14</t>
  </si>
  <si>
    <t>РКК РДА, заява Бугаєвський П.Л. с.Тетерівка</t>
  </si>
  <si>
    <t>22.12.2015 №Р-1592/14</t>
  </si>
  <si>
    <t>РКК РДА ОДА, заява Реготун О.С. с.Висока Піч</t>
  </si>
  <si>
    <t>Надати матеріальну допомогу на покращення соціально-побутових умов ( учасник АТО) /діти 2000 р.н., 2005 р.н./</t>
  </si>
  <si>
    <t>Надати матеріальну допомогу на покращення соціально-побутових умов ( учасник АТО) /діти 2009 р.н., 2014 р.н./</t>
  </si>
  <si>
    <t>Надати матеріальну допомогу на покращення соціально-побутових умов (учасник АТО) /діти 2001 р.н., 2008 р.н./</t>
  </si>
  <si>
    <t>Надати матеріальну допомогу на покращення соціально-побутових умов ( учасник АТО) отримав захворювання з проходженням військової служби</t>
  </si>
  <si>
    <t>Надати матеріальну допомогу на покращення соціально-побутових умов учасника АТО (отримав захворювання повязане з проходженням військової служби у зоні АТО)</t>
  </si>
  <si>
    <t xml:space="preserve">Рішення сесі їсільської ради, інша субвенція районному бюджету на поточний ремонт будинку культури села Кодня </t>
  </si>
  <si>
    <t>12.10.2015 №375-20/318</t>
  </si>
  <si>
    <t>Районна рада, Березівська с.р.</t>
  </si>
  <si>
    <t>реконструкцію І поверху господарчого блоку під теплогенераторну на твердому паливі дитячого садочка в Військовому містечку №115</t>
  </si>
  <si>
    <t>на придбання обладнання кухні і пральні</t>
  </si>
  <si>
    <t>п.36 додатку 1 пропозицій (нова редакція) виділено 290674 грн.</t>
  </si>
  <si>
    <t>12.10.2015 №376-20/319</t>
  </si>
  <si>
    <t xml:space="preserve">Районна рада, КУ "Житомирський районний центр дитячої та юнацької таорчості" </t>
  </si>
  <si>
    <t>Виділити кошти на придбання комп'ютерної техніки</t>
  </si>
  <si>
    <t>капвидатки</t>
  </si>
  <si>
    <t>інші поточні видатки</t>
  </si>
  <si>
    <t>Розподіл перевиконання</t>
  </si>
  <si>
    <t>(на розгляд постійної комісії районної ради з питань бюджету та комунальної власності  від  16.10.2015 року)</t>
  </si>
  <si>
    <t>Придбання сценічних костюмів та взуття, для вокального ансамблю "Вербиченька" с.Іванківці</t>
  </si>
  <si>
    <t>Придбання занавісей, карнізів для залу  засідань та урочистої реєстрації шлюбу</t>
  </si>
  <si>
    <t>на будівництво дитячого садка у с.Левків</t>
  </si>
  <si>
    <t>на придбання меблів для Будинку культури Глибочанської сільської ради</t>
  </si>
  <si>
    <t>05.10.2015 №Я-902/14</t>
  </si>
  <si>
    <t>РКК РДА звернення Яцков О.О. с.Висока Піч</t>
  </si>
  <si>
    <t>п.27 додатку №1 (нова редакція)</t>
  </si>
  <si>
    <t xml:space="preserve">РКК РДА звернення Дущенко П.О. с.Іванівка </t>
  </si>
  <si>
    <t>05.10.2015 №515</t>
  </si>
  <si>
    <t>Глибочицька с.р.</t>
  </si>
  <si>
    <t>Рішення 42 сесії 6 скликання від 01.10.2015р. Інша субвенція районному бюджету:</t>
  </si>
  <si>
    <t>на заробітну плату з нарахуваннями працівникам освіти</t>
  </si>
  <si>
    <t>на заробітну плату з нарахуваннями працівникам культури</t>
  </si>
  <si>
    <t>на придбання господарського інвентаря Березинському ДНЗ "Малятко"</t>
  </si>
  <si>
    <t>капітальний ремонт даху Глибочицької ЗОШ І-ІІІ ст.</t>
  </si>
  <si>
    <t>07.10.2015 №217</t>
  </si>
  <si>
    <t>Рішення 34 сесії 6 скликання від 05.10.2015р. Інша субвенція районному бюджету:</t>
  </si>
  <si>
    <t>на придбання фотоапарату для Вересівської ЗОШ І-ІІІ ступенів</t>
  </si>
  <si>
    <t>для оплати послуг та інтернету для Вересівської ЗОШ І-ІІІ ступенів</t>
  </si>
  <si>
    <t>на поточний ремонт внутрішніх туалетів для Вересівської ЗОШ І-ІІІ ступенів</t>
  </si>
  <si>
    <t>на придбання обладнання для відновлення водопостачання для Вересівської амбулаторії загальної практики сімейної медицини</t>
  </si>
  <si>
    <t>на придбання телефонного апарату  для Вересівської амбулаторії загальної практики сімейної медицини</t>
  </si>
  <si>
    <t>доповнення додатку до пропозицій райдержадміністрації  щодо розподілу коштів районного бюджету на 2015 рік</t>
  </si>
  <si>
    <t>08.10.2015 №02-20/476-4</t>
  </si>
  <si>
    <t>Рішення 43 сесії 6 скликання від 07.10.2015 інша субвенція районному бюджету на:</t>
  </si>
  <si>
    <t>утримання дошкільних закладів освіти і культури (на оплату праці з нарахуваннями працівникам освіти)</t>
  </si>
  <si>
    <t>утримання закладів культури (на оплату праці з нарахуваннями працівникам культури)</t>
  </si>
  <si>
    <t>17.02.2016 № 96-20/86</t>
  </si>
  <si>
    <t>03.03.2016 №138-20/124</t>
  </si>
  <si>
    <t>Райрада; Депутатське звернення Попова В.Г.</t>
  </si>
  <si>
    <t>Виділити кошти на виготовлення та установку лавок в смт.Озерне</t>
  </si>
  <si>
    <t>03.03.2016 №138-20/123</t>
  </si>
  <si>
    <t>придбання пральної машини</t>
  </si>
  <si>
    <t>електробойлера</t>
  </si>
  <si>
    <t>Ліщинська сільська рада</t>
  </si>
  <si>
    <t xml:space="preserve">Виділити кошти для Озерненської медамбулаторії на: </t>
  </si>
  <si>
    <t>02.03.2016 №32</t>
  </si>
  <si>
    <t>поточний ремонт</t>
  </si>
  <si>
    <t>Глибочанська сільська рада</t>
  </si>
  <si>
    <t>03.03.2016 №33</t>
  </si>
  <si>
    <t>03.03.2016 №107</t>
  </si>
  <si>
    <t>Виділити кошти на капремонт даху, другого поверху і фасаду ДНЗ "Ластівка" с Ліщин Житомирського району</t>
  </si>
  <si>
    <t>Виділити кошти на капремонт дороги с.Рудня-Городище-Соснівка</t>
  </si>
  <si>
    <t>Рудня-Городищенська сільська рада</t>
  </si>
  <si>
    <t>Головенківська сільська рада</t>
  </si>
  <si>
    <t>поточні видатки</t>
  </si>
  <si>
    <t>перерахунок у цінах 2015 р. проведення експертизи проекту на капітальний ремонт будівлі (утеплення фасадів та покрівлі, ремонт покрівлі, заміна вікон та зовнішніх дверей) загальноосвітньої школи І-ІІІ ступенів в с.Черемошне с.Сінгури, с.Станишівка Житомирського району Житомирської області</t>
  </si>
  <si>
    <t>придбання інтернету (придбання модему "Інтертелеком", кабель, антена)</t>
  </si>
  <si>
    <t>Надання матеріальної допомоги на лікування дитини Коханчука Юрія Олександровича с.Глибочиця</t>
  </si>
  <si>
    <t xml:space="preserve">на оплату інтернет - послуг </t>
  </si>
  <si>
    <t>Районна рада, депутатське звернення Гребенюка О.П.</t>
  </si>
  <si>
    <t>Виділити кошти на поточний ремонт Троянівської дільничої лікарні</t>
  </si>
  <si>
    <t>18.02.2016 №31/01-16</t>
  </si>
  <si>
    <t>Виіділити кошти на:</t>
  </si>
  <si>
    <t>придбання паперу та канцприладдя</t>
  </si>
  <si>
    <t>на обслуговування оргтехніки (заправка таремонт картриджа)</t>
  </si>
  <si>
    <t>на оплату теплопостачання</t>
  </si>
  <si>
    <t xml:space="preserve">придбання оргтехніки </t>
  </si>
  <si>
    <t>22.02.2016 №б/н</t>
  </si>
  <si>
    <t>Житомирська районна федерація футболу</t>
  </si>
  <si>
    <t>Виділити кошти на придбання футбольного інвентарю командам району</t>
  </si>
  <si>
    <t>для оплати праці трьох працівників федерації футболу</t>
  </si>
  <si>
    <t>16.02.2016 №01.01.48/65</t>
  </si>
  <si>
    <t>Управління агропромислового розвитку</t>
  </si>
  <si>
    <t>Виділити кошти для організації заходів з нагоди дня працівника сільського господарства на:</t>
  </si>
  <si>
    <t>придбання грамот, квітів, короваю, рушників</t>
  </si>
  <si>
    <t>преміювання працівників</t>
  </si>
  <si>
    <t>прибутковий податок</t>
  </si>
  <si>
    <t xml:space="preserve">Рішення районної ради, відділ житлово-комунального господарства та цивільного захисту населення </t>
  </si>
  <si>
    <t>16.02.2016 №01.01.48/66</t>
  </si>
  <si>
    <t xml:space="preserve">оплату теплопостачання </t>
  </si>
  <si>
    <t>придбання канцтоварів , обслуговування та ремонт оргтехніки</t>
  </si>
  <si>
    <t>18.02.2016 №105-20/95, №Г-354/14</t>
  </si>
  <si>
    <t>16.02.2016 №Р-348/14</t>
  </si>
  <si>
    <t>Відділ регіонального розвитку, містобудування та архіктектури</t>
  </si>
  <si>
    <t>придбання паперу</t>
  </si>
  <si>
    <t>16.02.2016 №95-20/85</t>
  </si>
  <si>
    <t>Районна рада, служба у справах дітей</t>
  </si>
  <si>
    <t>08.02.2016 №21, №20, №В-344/14</t>
  </si>
  <si>
    <t>Відділ культури і туризму Житомирської РДА, РКК РДА</t>
  </si>
  <si>
    <t>08.02.2016 №23 08.02.2016 №24, №Н-345/14</t>
  </si>
  <si>
    <t>16.02.2016 №Л-346/14</t>
  </si>
  <si>
    <t>РКК РДА, Луківська ЗОШ І-ІІІ ст.</t>
  </si>
  <si>
    <t>Виділити кошти для заміни вікон і дверей</t>
  </si>
  <si>
    <t>16.02.2016 №О-347/14</t>
  </si>
  <si>
    <t>РКК РДА, Озерненська гімназія</t>
  </si>
  <si>
    <t>Виділити кошти для обладнання спортивної зали:</t>
  </si>
  <si>
    <t>придбання сітки огороджувальної для захисту вікон</t>
  </si>
  <si>
    <t>світильників люмінесцентних</t>
  </si>
  <si>
    <t>16.02.2016 №Н-349/14</t>
  </si>
  <si>
    <t>Надати матеріальну допомогу на дитину, як члена сімї учасника АТО /2015 р.н./</t>
  </si>
  <si>
    <t>РКК РДА,заява Віцюка В.М. с.Іванківці</t>
  </si>
  <si>
    <t>15.12.2015 №Б-1509/14</t>
  </si>
  <si>
    <t>РКК РДА,заява Бігули В.В. с.Клітчин</t>
  </si>
  <si>
    <t>(на розгляд постійної комісії районної ради з питань бюджету та комунальної власності  від  11.03.2016 року)</t>
  </si>
  <si>
    <t>даний вид допомоги не передбачений діючими програмами району;  меддовідка не підтверджує захворювання пов'язане з проходженням військоїої служби; пропонується звернутись до лікувально-консультативної комісії при обласній клінічній лікарні ім.О.Ф.Горбачевського</t>
  </si>
  <si>
    <t>виділено матеріальну допомогу Змієвській І.В. з районного бюджету 1000 грн. відповідно до рішення 26 сесії 6 скликання, пропонується виділити матеріальну допомогу у звязку з пораненням, яке отримано під час перебування у зоні АТО;підтвердні документи в наявності; (виконання заходів районної Програми соціальної підтримки учасників антитерористичної операції,військовослужбовців і поранених учасників АТО та вшанування памяті загиблих на 2016-2018 роки)</t>
  </si>
  <si>
    <t>Надати матеріальну допомогу на дітей, як членів сімї учасника АТО /2006 р.н., 2002 р.н./(проживає без реєстрації в с.Іванівка; зареєстрована м.Житомир)</t>
  </si>
  <si>
    <t xml:space="preserve">Надати матеріальну допомогу на лікування (учасник бойових дій в Афганістані, інвалід ІІІ групи) </t>
  </si>
  <si>
    <t>виконання заходів Програми забезпечення відкритості в діяльності Житомирської районної ради та Житомирської районної державної адміністрації на 2015-2017 роки, надати матеріальну допомогу у разі надання акта обстеження матеріально-побутових умов</t>
  </si>
  <si>
    <t xml:space="preserve">Надати матеріальну допомогу на лікування дитини </t>
  </si>
  <si>
    <t>Надати матеріальну допомогу у звязку з пожежею у житловому будинку 19.01.2016р.</t>
  </si>
  <si>
    <t>Надати матеріальну допомогу у звязку з пожежею у житловому будинку 22.01.2016р.</t>
  </si>
  <si>
    <t>відсутня довідка про склад сімї; свідоцтва про народження дітей на прізвище Нестеренко</t>
  </si>
  <si>
    <t>Надати матеріальну допомогу на лікування та оздоровлення дітей учасника АТО /діти 2007 р.н.,2009р.н./, /мама приписана сТомажгород, Рівненська обл./</t>
  </si>
  <si>
    <t>Надати матеріальну допомогу у звязку з пожежею у житловому будинку 05.12.2015р.</t>
  </si>
  <si>
    <t>Надати матеріальну допомогу на лікування серця (заміна клапана)</t>
  </si>
  <si>
    <r>
      <t xml:space="preserve">КТКВК 080101 Лікарні </t>
    </r>
    <r>
      <rPr>
        <i/>
        <sz val="14"/>
        <rFont val="Arial"/>
        <family val="2"/>
      </rPr>
      <t>(3 913 290 грн.)</t>
    </r>
  </si>
  <si>
    <t>стимулюючі виплати у зв'язку з відміною індексації зарплати</t>
  </si>
  <si>
    <r>
      <t xml:space="preserve">КТКВК 080101 "Лікарні"  виділити кошти       </t>
    </r>
    <r>
      <rPr>
        <i/>
        <sz val="14"/>
        <rFont val="Arial"/>
        <family val="2"/>
      </rPr>
      <t xml:space="preserve">(586 197 грн.) </t>
    </r>
    <r>
      <rPr>
        <b/>
        <sz val="14"/>
        <rFont val="Arial"/>
        <family val="2"/>
      </rPr>
      <t>на:</t>
    </r>
  </si>
  <si>
    <t>КТКВ 110202 КЕКВ 2210 придбання обігрівача, гратів та атрибутики для оформлення народного музею с.Кодня</t>
  </si>
  <si>
    <t>на капітальний ремонт приміщення початкових класів Денишівської ЗОШ І-ІІІ ст.(для розміщення дошкільного навчального закладу на 30 місць)</t>
  </si>
  <si>
    <t>на модернізацію (реконструкцію) котельні з переведенням на альтернативні види палива смт.Озерне Житомирської області</t>
  </si>
  <si>
    <t xml:space="preserve">на капітальний ремонт теплових мереж смт.Новогуйвинське Житомирського району </t>
  </si>
  <si>
    <t>29.01.2016 №18/01-16</t>
  </si>
  <si>
    <t>Відділ житлово-комунального господарства та цивільного захисту</t>
  </si>
  <si>
    <t>проведеннях поточних ремонтів шкіл</t>
  </si>
  <si>
    <t>придбання дров</t>
  </si>
  <si>
    <t>01.03.2016 №39</t>
  </si>
  <si>
    <t xml:space="preserve">Відділ культури і туризму </t>
  </si>
  <si>
    <t>Виділити кошти на придбання книг для дитячої районної бібліотеки</t>
  </si>
  <si>
    <t>01.03.2016 №01-25/134</t>
  </si>
  <si>
    <t>Спрямувати залишок освітньої субвенції з державного бюджету (обласний бюджет) на:</t>
  </si>
  <si>
    <t>придбання підручників</t>
  </si>
  <si>
    <t xml:space="preserve">оснащення опорних закладів сучасною матеріально-технічною </t>
  </si>
  <si>
    <t>29.02.2016 №В-450/14</t>
  </si>
  <si>
    <t>РКК РДА Вересівська сільська рада</t>
  </si>
  <si>
    <t>Виділити кошти на для завершення благоустрою території ДНЗ "Журавлик"</t>
  </si>
  <si>
    <t>13.01.2016 №14-20/12, 29.02.2016 №Щ-451/14</t>
  </si>
  <si>
    <t>08.02.2016 № б/н, 16.02.2016 №б/н, 29.02.2016 №П-452/14</t>
  </si>
  <si>
    <t>Директор будинку культури с.Піски, РКК №П-452/14</t>
  </si>
  <si>
    <t>29.02.2016 №М-453/14</t>
  </si>
  <si>
    <t>РКК РДА М-453/14, Миролюбівська сільська рада</t>
  </si>
  <si>
    <t>Виділення коштів на придбання музичної апаратури для будинку культури</t>
  </si>
  <si>
    <t>29.02.2016 №Л-454/14</t>
  </si>
  <si>
    <t xml:space="preserve">РКК РДА КУ Житомирський районний центр дитячої та юнацької творчості </t>
  </si>
  <si>
    <t xml:space="preserve">Виділити кошти на придбання монітора та канцелярських товарів </t>
  </si>
  <si>
    <t>29.02.2016 №Ф-455/14</t>
  </si>
  <si>
    <t>РКК РДА Фещук Л.П.</t>
  </si>
  <si>
    <t>Виділити кошти на поточний ремонт ФАПу с.Миролюбівка</t>
  </si>
  <si>
    <t>17.09.2015 №663, 17.02.2016 №30/01-16, 29.02.2016 №Ж-456/14</t>
  </si>
  <si>
    <t>29.02.2016 №М-457/14</t>
  </si>
  <si>
    <t>РКК РДА №М-457/14, директор Миролюбівської ЗОШ</t>
  </si>
  <si>
    <t>29.02.2016 №О-458/14</t>
  </si>
  <si>
    <t>РКК РДА Озерненська гімназія</t>
  </si>
  <si>
    <t>заміна вікон та вхідних дверей</t>
  </si>
  <si>
    <t>поточний ремонт туалетної кімнати</t>
  </si>
  <si>
    <t>29.02.2016 №Ф-449/14</t>
  </si>
  <si>
    <t>РКК РДА</t>
  </si>
  <si>
    <t>03.03.2016 №51</t>
  </si>
  <si>
    <t>Виділити кошти на реконструкцію вуличного освітлення с.Крута Житомирського району Житомирської області</t>
  </si>
  <si>
    <t xml:space="preserve">Виділення коштів для придбання твердополивного котла Миролюбівської ЗОШ </t>
  </si>
  <si>
    <t>пропонується вирішити питання за рахунок коштів вільного залишку Озерянківської с.р. станом на 01.01.2016 р.-583,0 тис.грн.</t>
  </si>
  <si>
    <t>пропонується звернутись до Новогуйвинської с.р., вирішити питання за рахунок коштів вільного залишку Новогуйвинської с.р. станом на 01.01.2016 р.-894,3 тис.грн.</t>
  </si>
  <si>
    <r>
      <t xml:space="preserve">Виділити кошти на утримання </t>
    </r>
    <r>
      <rPr>
        <i/>
        <sz val="14"/>
        <rFont val="Arial"/>
        <family val="2"/>
      </rPr>
      <t>(додаткове введення)</t>
    </r>
    <r>
      <rPr>
        <sz val="14"/>
        <rFont val="Arial"/>
        <family val="2"/>
      </rPr>
      <t xml:space="preserve"> п'яти фахівців із соціальної роботи та забезпечення роботи Житомирського районного центру соціальних служб для сім'ї, дітей та молоді на 2016 рік</t>
    </r>
  </si>
  <si>
    <t>За проведену нормативну грошову оцінку земель сіл сільської ради</t>
  </si>
  <si>
    <t>пропонується вирішити питання за рахунок коштів вільного залишку Іванівської с.р. станом на 01.01.2016 р. - 314,9 тис.грн.</t>
  </si>
  <si>
    <t>включено до листа Райво п.139</t>
  </si>
  <si>
    <t>Виділити кошти на придбання книг для  бібліотеки</t>
  </si>
  <si>
    <t>08.02.2016 №18; 08.02.2016 №19;</t>
  </si>
  <si>
    <t>пропонується вирішити за рахунок вільного залишку загального фонду  Березівської с.р., який становить 353,9 тис.грн.</t>
  </si>
  <si>
    <t>пропонується звернутися до Василівської с.р.щодо вирішення за рахунок вільного залишку загального фонду, який становить 253,7 тис.грн.</t>
  </si>
  <si>
    <t>Виділити кошти на відкриття додаткової групи в Новогуйвинському ДНЗ з 01.09.2016р.</t>
  </si>
  <si>
    <r>
      <t xml:space="preserve">КТКВК 110201 "Бібліотеки", </t>
    </r>
    <r>
      <rPr>
        <sz val="14"/>
        <rFont val="Arial"/>
        <family val="2"/>
      </rPr>
      <t xml:space="preserve">виділити кошти  на придбання ноутбука та монітора </t>
    </r>
  </si>
  <si>
    <r>
      <t xml:space="preserve">КТКВК 110204 "Палаци і будинки культури, клуби та інші заклади клубного типу", </t>
    </r>
    <r>
      <rPr>
        <sz val="14"/>
        <rFont val="Arial"/>
        <family val="2"/>
      </rPr>
      <t>виділити кошти</t>
    </r>
    <r>
      <rPr>
        <b/>
        <sz val="14"/>
        <rFont val="Arial"/>
        <family val="2"/>
      </rPr>
      <t xml:space="preserve"> </t>
    </r>
    <r>
      <rPr>
        <i/>
        <sz val="14"/>
        <rFont val="Arial"/>
        <family val="2"/>
      </rPr>
      <t>(90000 грн.</t>
    </r>
    <r>
      <rPr>
        <b/>
        <sz val="14"/>
        <rFont val="Arial"/>
        <family val="2"/>
      </rPr>
      <t>) на:</t>
    </r>
  </si>
  <si>
    <t>2 шт.*6152,00 грн.</t>
  </si>
  <si>
    <t>придбання монітора</t>
  </si>
  <si>
    <t>капітальний ремонт покрівлі Василівської ЗОШ І-ІІІст. с.Василівка Житомирського району Житомирської області</t>
  </si>
  <si>
    <t>капітальний ремонт даху котельні та майстерні Троянівської ЗОШ І-ІІІ ст. в с.Троянів Житомирського району Житомирської області</t>
  </si>
  <si>
    <t>реконструкція існуючої господарської кімнати під блок санвузлів Іванівської ЗОШ І-ІІІ ст.за адресою: Островського, 1 с.Іванівка Житомирського району Житомирської області</t>
  </si>
  <si>
    <t>реконструкція даху з м'якої покрівлі на шатрову Троянівської ЗОШ І-ІІІст. в с.Троянів Житомирського району Житомирської області</t>
  </si>
  <si>
    <t>18.02.2016 №103-20/93</t>
  </si>
  <si>
    <t>Виділити кошти на проведення Інтернет-мережі до адміністративного приміщення районної ради із розгалуженням у всі службові кабінети та на обладнання конференц - залу</t>
  </si>
  <si>
    <t xml:space="preserve">18.02.2016 №36 </t>
  </si>
  <si>
    <t>Луківська сільська рада</t>
  </si>
  <si>
    <t>Надати матеріальну допомогу на дитину, як члена сімї учасника АТО /дитина 2011 р.н./</t>
  </si>
  <si>
    <t>Надати матеріальну допомогу на дитину, як члена сімї учасника АТО /дитина 2009 р.н./</t>
  </si>
  <si>
    <t>08.12.2015 №К-4492/10</t>
  </si>
  <si>
    <t>РКК РДА ОДА, заява Куприненко А.М. с.Висока Піч</t>
  </si>
  <si>
    <t>Надати матеріальну допомогу на встановлення опалення (отримав захворювання повязане з проходженням військової служби у зоні АТО)</t>
  </si>
  <si>
    <t>даний вид допомоги непередбачений з районного бюджету, пропонується надати матеріальну допомогу у звязку з захворюванням отриманим під час перебування у зоні АТО, на виконання заходів районної Програми соціальної підтримки учасників антитерористичної операції,військовослужбовців і поранених учасників АТО та вшанування памяті загиблих на 2016-2018 роки</t>
  </si>
  <si>
    <t>22.12.2015 №І-1591/14</t>
  </si>
  <si>
    <t>РКК РДА ОДА, заява Іщенко М.О. с.Левків</t>
  </si>
  <si>
    <t>08.02.2016 №М-274/14</t>
  </si>
  <si>
    <t>РКК РДА ОДА, заява Мохорт О.В. с.Левків</t>
  </si>
  <si>
    <t>Надати матеріальну допомогу на лікування дитини інваліда І групи</t>
  </si>
  <si>
    <t>08.02.2016 №Л-271/14</t>
  </si>
  <si>
    <t>РКК РДА ОДА, заява Луценко В.В. с.Озерянка</t>
  </si>
  <si>
    <t>Надати матеріальну допомогу на покращення соціально-побутових умов (учасник АТО) отримав контузію</t>
  </si>
  <si>
    <t>Надати матеріальну допомогу на покращення соціально-побутових умов (учасник АТО) отримав поранення</t>
  </si>
  <si>
    <t>поточний ремонт покрівлі центрального корпусу приміщення гімназії</t>
  </si>
  <si>
    <t>Виділити фінансову допомогу на придбання огорожі та вхідних дверей фельдшерського пункту с Залізня Житомирського району</t>
  </si>
  <si>
    <t>20 шт.*1700 грн.</t>
  </si>
  <si>
    <t>на виконання заходів районної Програми соціальної підтримки учасників антитерористичної операції, військовослужбовців і поранених учасників АТО та вшанування памяті загиблих на 2016-2018 роки</t>
  </si>
  <si>
    <t xml:space="preserve">Надати матеріальну допомогу на покращення соціальних-побутових умов (поранений учасник АТО) </t>
  </si>
  <si>
    <r>
      <t>на виконання заходів районної Програми соціальної підтримки учасників антитерористичної операції, військовослужбовців і поранених учасників АТО та вшанування памяті загиблих на 2016-2018 роки,</t>
    </r>
    <r>
      <rPr>
        <i/>
        <sz val="14"/>
        <rFont val="Arial"/>
        <family val="2"/>
      </rPr>
      <t xml:space="preserve"> захворювання пов'язане з проходженням військової служби</t>
    </r>
  </si>
  <si>
    <t>капітальний ремонт будівлі (утеплення фасадів та покрівлі, ремонт покрівлі, заміна вікон та зовнішніх дверей) ЗОШ І-ІІст. в с.Черемошне  Житомирського району Житомирської області (коригування)</t>
  </si>
  <si>
    <t>відсутні розрахунки та пропозиції Райво</t>
  </si>
  <si>
    <t>Програма фінансової підтримки діяльності Житомирської районної організації ветеранів України на 2016-2018 роки</t>
  </si>
  <si>
    <r>
      <t xml:space="preserve">даний вид допомоги не передбачений, пропонується надати матеріальну допомогу на неповнолітніх дітей, як членів сімї учасника АТО, виконання заходів Програми забезпечення відкритості в діяльності Житомирської районної ради та Житомирської районної державної адміністрації на 2015-2017 роки </t>
    </r>
    <r>
      <rPr>
        <i/>
        <sz val="14"/>
        <rFont val="Arial"/>
        <family val="2"/>
      </rPr>
      <t>за наявності копій свідоцтв про народження дітей</t>
    </r>
  </si>
  <si>
    <t>внести пропозицію щодо виділення коштів за рахунок селищного та сільських бюджетів</t>
  </si>
  <si>
    <t>22.02.2016 №72, 29.02.2016 №Ко*448/14;23.02.2016 №Ко-394/14</t>
  </si>
  <si>
    <t>Березівська сільська рада, РКК РДА; РКК РДА, колективне звернення жителів с.Березівка</t>
  </si>
  <si>
    <t>РКК РДА; Відділ економічного розвитку та торгівлі РДА</t>
  </si>
  <si>
    <r>
      <t xml:space="preserve">Програма по забезпеченню здійснення Житомирською райдержадміністрацією повноважень, визначених законами України та делегованих Житомирською районною радою на 2016-2017 рр.; </t>
    </r>
    <r>
      <rPr>
        <i/>
        <sz val="14"/>
        <rFont val="Arial"/>
        <family val="2"/>
      </rPr>
      <t xml:space="preserve">крім обслуговування оргтехніки </t>
    </r>
  </si>
  <si>
    <t>Виділити кошти на придбання та встановлення лічильника та улаштування спеціалізованих кімнат в підвальних приміщеннях будинків</t>
  </si>
  <si>
    <t>ПКД виготовлена</t>
  </si>
  <si>
    <t>дані видатки не відносяться до видатків районного бюджету</t>
  </si>
  <si>
    <t>відсутній розподіл в розрізі сільських рад; звернутись по даному питанню до селищної та сільських рад</t>
  </si>
  <si>
    <t>придбання оргтенхніки</t>
  </si>
  <si>
    <r>
      <t xml:space="preserve">Програма по забезпеченню здійснення Житомирською райдержадміністрацією повноважень, визначених законами України та делегованих Житомирською районною радою на 2016-2017 рр.; </t>
    </r>
    <r>
      <rPr>
        <i/>
        <sz val="14"/>
        <rFont val="Arial"/>
        <family val="2"/>
      </rPr>
      <t xml:space="preserve">крім обслуговування та ремонту оргтехніки </t>
    </r>
  </si>
  <si>
    <t>капітальний ремонт приміщень ЗОШ І-ІІІст.в с.Ліщин Житомирського району</t>
  </si>
  <si>
    <t>Рішення 4 -ї сесії 7 скликання від 29.01.2016 року інша субвенція районному бюджету на капітальний ремонт дошкільного закладу "Малятко" в с.Лука та капітальний ремонт скважини дошкільного закладу "Малятко" в с.Лука з встановленням насоса</t>
  </si>
  <si>
    <t>пропонується вирішити за рахунок вільного залишку Миролюбівської сільської ради - 70,0 тис.грн.</t>
  </si>
  <si>
    <t xml:space="preserve">Управління ДСНС у Житомирській області </t>
  </si>
  <si>
    <t>Районна комплексна Програма забезпечення пожежної безпеки та захисту населення і території від надзвичайних ситуацій до 2021 року</t>
  </si>
  <si>
    <t xml:space="preserve">Передбачити фінансування на виконання заходів Програми розвитку та удосконалення організації харчування в загальноосвітніх навчальних закладах Житомирського району на 2016 рік </t>
  </si>
  <si>
    <t xml:space="preserve">Перевиконання доходів райбюджету за </t>
  </si>
  <si>
    <t>для виконання заходів Програми (надання разової допомоги на кожну дитину учасника АТО)</t>
  </si>
  <si>
    <t>для виконання заходів Програми (надання разової допомоги членам сімей загиблих;  пораненим та на лікування учасника АТО)</t>
  </si>
  <si>
    <t>60000+16000</t>
  </si>
  <si>
    <t>Нарахування на палату праці</t>
  </si>
  <si>
    <t>відсутня медична довідка про захворювання пов'язане з перебуванням в АТО, пропонується звернутись до лікувально-консультативної комісії при обласній клінічній лікарні ім.О.Ф.Горбачевського</t>
  </si>
  <si>
    <t>13.10.2015 №591-20/329</t>
  </si>
  <si>
    <t>Районна рад, звернення Горового В.П. с. Зарічани</t>
  </si>
  <si>
    <t>Надання матеріальної допомоги на дитину, члена сімїї учасника АТО /2007 р.н./</t>
  </si>
  <si>
    <t>у 2014 році виділено дружині 1000 грн. на дитину, одноразову допомогу</t>
  </si>
  <si>
    <t>Районна рад, звернення Новікової Т.В. смт.Озерне</t>
  </si>
  <si>
    <t>Надати матеріальну допомогу у звязку з хворобою та заборгованістю за комунальні послуги</t>
  </si>
  <si>
    <t>РКК РДА,колективне зверення с.Піски</t>
  </si>
  <si>
    <t>придбання світлових приборів для освітлення сцени районного будинку культури</t>
  </si>
  <si>
    <t>придбання підвісних мікрофонів на сцену</t>
  </si>
  <si>
    <t>капітальний ремонт системи опалення  та утеплення фасаду школи мистецтв с.Висока Піч</t>
  </si>
  <si>
    <t>послуги з тех обслуг.антен,побут.техн.,газових систем,комп.техніки; вимірюавння дози зовнішнього опром.людини;охорона за допомогою центрального спостереження фарм.складу;послуги по знищ.люмінісцентних ламп; послуги ДАІ; страхув.трансп.,водіїв;тех обслугов.та рем.комплект.засобів внутрішн.господ.зв'язку;розфасовка медикаментів; інформаційне обслуговування програмного забезпечення; послуги з обробки даних ЕЦП</t>
  </si>
  <si>
    <t>послуги з технічного обслуговування газових систем; вимірювання опору електроприладів та заземлення</t>
  </si>
  <si>
    <t>Виділити кошти на придбання сценічних костюмів для зразкового аматорського танцювального колективу "Вікторія"</t>
  </si>
  <si>
    <t>Виділити кошти на надання одноразової грошової допомоги громадянам Житомирського району</t>
  </si>
  <si>
    <t>Житомирська районна рада, звернення завідуючої Новогуйвинським ДНЗ</t>
  </si>
  <si>
    <t>Виділення коштів для відновлення тех.документації і внесення змін до проекту по відновленню водосховища</t>
  </si>
  <si>
    <t xml:space="preserve">Виділити кошти на : </t>
  </si>
  <si>
    <t>Спрямувати залишок коштів медичної субвенції з державного бюджету на:</t>
  </si>
  <si>
    <t>придбання бензину</t>
  </si>
  <si>
    <t>придбання медикаментів та перевязувальних матеріалів</t>
  </si>
  <si>
    <t xml:space="preserve">підвищення кваліфікації 2 - х лікарів стоматологів </t>
  </si>
  <si>
    <t>20.01.2016 №43</t>
  </si>
  <si>
    <t>Станишівська с.р.</t>
  </si>
  <si>
    <t xml:space="preserve">Виділити кошти на відкриття та поточний ремонт приміщення  ФАПу в с.Слобода Селець </t>
  </si>
  <si>
    <t xml:space="preserve">02.02.2016 №А235-14 </t>
  </si>
  <si>
    <t>Виділити кошти на надання матеріальної допомоги внукам, син учасник АТО</t>
  </si>
  <si>
    <t>РКК РДА, звернення Андрущенко Поліни Леонідівни, с.Довжик</t>
  </si>
  <si>
    <t>02.12.2015 №П-1368/14</t>
  </si>
  <si>
    <t>Надати матеріальну допомогу на утримання дитини-інваліда (дитина пройшла курс хіміотерапії)</t>
  </si>
  <si>
    <t>23.11.2015 №К-1297/14</t>
  </si>
  <si>
    <t>РКК РДА, ОДА заява Подорожньої О.М. с.Клітчин</t>
  </si>
  <si>
    <t>РКК РДА,заява Козлової Н.П. с.Висока Піч</t>
  </si>
  <si>
    <t>Надати матеріальну допомогу як малозабезпеченій сім'ї (в сім'ї проживає двоє неповнолітніх дітей)</t>
  </si>
  <si>
    <t>РКК РДА, ОДА заява Медведського О.О. с.Нова Василівка</t>
  </si>
  <si>
    <t>для індексації заробітної плати працівникам будинку культури</t>
  </si>
  <si>
    <t>на придбання та монтаж металопластикових вікон у приміщенні будинку культури за адресою с.Буки, вул.Лесі Українки</t>
  </si>
  <si>
    <t>13.10.2015 №269</t>
  </si>
  <si>
    <t>13.10.2015 №268</t>
  </si>
  <si>
    <t xml:space="preserve">закупівлю та монтаж вхідних дверей у фельдшерсько-акушерському пункті за адресою: с.Буки, вул.Транзітна,б.20 </t>
  </si>
  <si>
    <t xml:space="preserve">Туровецька сільська рада </t>
  </si>
  <si>
    <t>на облаштування спортивного майданчика в Оліївській ЗОШ І-ІІІ ст.</t>
  </si>
  <si>
    <t>на капітальний ремонт входу та фасаду будівлі Будинку культури у с.Висока Піч</t>
  </si>
  <si>
    <t>на придбання оргтехніки для Глибочанської сільської ради</t>
  </si>
  <si>
    <t>на придбання вогнегасників для Денешівської ЗОШ І-ІІІ ст.</t>
  </si>
  <si>
    <t>на ремонт паркану сільського кладовища Високопічської сільської ради</t>
  </si>
  <si>
    <t>на ремонт доріг Василівської сільської ради</t>
  </si>
  <si>
    <t>на ремонт доріг Заможненської сільської ради</t>
  </si>
  <si>
    <t>на ремонт доріг Руднягородищанської сільської ради</t>
  </si>
  <si>
    <t xml:space="preserve">на ремонт доріг Тетерівської сільської ради </t>
  </si>
  <si>
    <t>15.10.2015 №01-25/506</t>
  </si>
  <si>
    <t>Виділити кошти на виготовлення проектно-кошторисної документації термомодернізації Озерненської гімназії</t>
  </si>
  <si>
    <t>на проведення ремонту ФП у с.Заможне</t>
  </si>
  <si>
    <t>Вересівська с.р.</t>
  </si>
  <si>
    <t>12.10.015 №З-946/14</t>
  </si>
  <si>
    <t>РКК РДА, районна рада, звернення Зіновчук М.П. с.Тетерівка</t>
  </si>
  <si>
    <t xml:space="preserve">Надання матеріальної допомоги на лікування </t>
  </si>
  <si>
    <t>12.10.2015 №К-951/14</t>
  </si>
  <si>
    <t>РКК РДА, районна рада, звернення Клопова А.В. смт.Новогуйвинське</t>
  </si>
  <si>
    <t>12.10.2015 №К-947/14</t>
  </si>
  <si>
    <t>РКК РДА, районна рада, звернення Коханчук О.М. с.Глибочиця</t>
  </si>
  <si>
    <t>Надати матеріальну допомогу на оперативне втручання (трансплантація серця)</t>
  </si>
  <si>
    <t>08.10.2015 №Д-918/14, 09.10.2015 №568-20/311</t>
  </si>
  <si>
    <t>13.10.2015 №592-20/300</t>
  </si>
  <si>
    <t>Спрямувати кошти на виконання депутатських повноважень депутата Гребенюка О.П. на лікування дитини із с.Глибочиця Коханчука Ю.О.</t>
  </si>
  <si>
    <t>Додаток №1</t>
  </si>
  <si>
    <t>15.12.2015 №Ю-1498/14</t>
  </si>
  <si>
    <t>РКК РДА,ОДА заява Юзефович Р.А. смт.Озерне</t>
  </si>
  <si>
    <t>16.12.2015 №С-1529/14   16.12.2015 №С-1529/14</t>
  </si>
  <si>
    <t>16.12.2015 №Ю-1530/14</t>
  </si>
  <si>
    <t>РКК РДА,ОДА заява Юрчук Л.П. с.Клітчин</t>
  </si>
  <si>
    <t>18.01.2016 №Я-99/14</t>
  </si>
  <si>
    <t>16.01.2016 №Б-81/14</t>
  </si>
  <si>
    <t>Надати матеріальну допомогу на дітей, як членів сімї учасника АТО /2009 р.н., 2012 р.н./</t>
  </si>
  <si>
    <t>Надати матеріальну допомогу на лікування та реабілітацію (учасник АТО) астма, захворювання очей</t>
  </si>
  <si>
    <t>Надати матеріальну допомогу на лікування та реабілітацію (учасник АТО) зниження гостроти зору,зниження слуху</t>
  </si>
  <si>
    <t>Надати матеріальну допомогу на лікування та реабілітацію чоловіка (учасник АТО) контузія,поранення гомілки, струс гол.мозку</t>
  </si>
  <si>
    <t>придбання в Сінгурівську ЗОШ І-ІІІ ст. (відповідно до припису СЕС) зміщувачів</t>
  </si>
  <si>
    <t>придбання в Сінгурівську ЗОШ І-ІІІ ст. (відповідно до припису СЕС) ігрового майданчика</t>
  </si>
  <si>
    <t xml:space="preserve">придбання компютерної техніки КТКВ 070401 </t>
  </si>
  <si>
    <t>08.10.2015 №20-4/234</t>
  </si>
  <si>
    <t>п.52 додатку №1  пропозицій (нова редакція)</t>
  </si>
  <si>
    <t>07.10.2015 №б/н</t>
  </si>
  <si>
    <t>Директор Глибочанської ЗОШ І-ІІ ст.</t>
  </si>
  <si>
    <t>Виділити кошти Глибочанській ЗОШ І-ІІ ступенів на:</t>
  </si>
  <si>
    <t>16.12.2015 №Р-1541/14</t>
  </si>
  <si>
    <t>РКК РДА, заява Романюк Д.М. с.Сінгури</t>
  </si>
  <si>
    <t>03.11.2015 №Б-1172/14</t>
  </si>
  <si>
    <t>РКК РДА ОДА, заява Бенедицька А.С. смт.Новогуйвинське</t>
  </si>
  <si>
    <t>Надати матеріальну допомогу на покращення соціально-побутових умов (чоловік учасник АТО) /дитина 2012 р.н./</t>
  </si>
  <si>
    <t>24.12.2015 № -1612/14</t>
  </si>
  <si>
    <t>РКК РДА ОДА, заява Колодницька А.В. с.Висока Піч</t>
  </si>
  <si>
    <t>02.11.2015 №С-1163/14</t>
  </si>
  <si>
    <t>РКК РДА ОДА, заява Стаховська Л.М. с.Лука</t>
  </si>
  <si>
    <t>проведення експертизи проекту на капітальний ремонт будівлі (утеплення фасадів та покрівлі, ремонт покрівлі, заміна вікон та зовнішніх дверей) загальноосвітньої школи І-ІІІ ступенів в с.Миролюбівка Житомирського району Житомирської області</t>
  </si>
  <si>
    <t>проведення експертизи проекту на капітальний ремонт будівлі (утеплення фасадів та покрівлі, ремонт покрівлі, заміна вікон та зовнішніх дверей) загальноосвітньої школи І-ІІІ ступенів в с.Вертокиївка Житомирського району Житомирської області</t>
  </si>
  <si>
    <t>перерахунок у цінах 2015 р. проведення експертизи проекту на капітальний ремонт будівлі (утеплення фасадів та покрівлі, ремонт покрівлі, заміна вікон та зовнішніх дверей) загальноосвітньої школи І-ІІІ ступенів в с.Троянів, с.Миролюбівка, с.Вертокиївка Житомирського району Житомирської області</t>
  </si>
  <si>
    <t>інша субвенція з районного бюджету КТКВК 250380 КЕКВ 2620 - 12330 грн. КЕКВ 3220 - 2670 грн.</t>
  </si>
  <si>
    <t xml:space="preserve">інша субвенція з районного бюджету КТКВК 250380 КЕКВ 3220 </t>
  </si>
  <si>
    <t xml:space="preserve"> проведення експертизи проекту на капітальний ремонт будівлі (утеплення фасадів та покрівлі, ремонт покрівлі, заміна вікон та зовнішніх дверей) загальноосвітньої школи І-ІІІ ступенів в с.Сінгури Житомирського району Житомирської області</t>
  </si>
  <si>
    <t xml:space="preserve"> проведення експертизи проекту на капітальний ремонт будівлі (утеплення фасадів та покрівлі, ремонт покрівлі, заміна вікон та зовнішніх дверей) загальноосвітньої школи І-ІІІ ступенів в с.Станишівка Житомирського району Житомирської області</t>
  </si>
  <si>
    <t xml:space="preserve"> КУ ЦРЛ Житомирської районної ради для виплати грошової винагороди згідно договору цивільно-провового характеру за виконання робіт по поточному ремонту приміщення Садківської амбулаторії </t>
  </si>
  <si>
    <t>для виплати грошової винагороди згідно договору цивільно-провового характеру за виконані роботи по поточному ремонту приміщення сільського клубу с.Вигода</t>
  </si>
  <si>
    <t>КТКВК 070201 "Загальноосвітні школи (в т.ч. школа-дитячий садок, інтернат при школі)спеціалізовані школи, ліцеї гімназії колегіуми"</t>
  </si>
  <si>
    <t>придбання вікон, посуду, меблів</t>
  </si>
  <si>
    <t>капітальний ремонт котельні Глибочанської ЗОШ І-ІІ ступенів в селі Глибочок Житомирського району, Житомирської області</t>
  </si>
  <si>
    <t>капітальний ремонт котельні  Миролюбівської ЗОШ І-ІІІст.в селі Миролюбівка Житомирського району, Житомирської області</t>
  </si>
  <si>
    <t xml:space="preserve"> проведення експертизи проекту накапітальний ремонт будівлі (утеплення фасадів та покрівлі, ремонт покрівлі, заміна вікон та зовнішніх дверей) загальноосвітньої школи І-ІІІ ступенів в с.Черемошне Житомирського району Житомирської області</t>
  </si>
  <si>
    <t>після визначення об'єму та вартості робіт, питання виділення коштів перенести на розгляд сесії ради при розподілі перевиконання власних доходів райбюджету за перше півріччя п.р.</t>
  </si>
  <si>
    <t>29.02.2016 №195</t>
  </si>
  <si>
    <t>Виділити кошти на придбання паливно-мастильних матеріалів</t>
  </si>
  <si>
    <t>29.02.2016 № Г-460/14</t>
  </si>
  <si>
    <t>РКК РДА, звернення Горовий В.П.</t>
  </si>
  <si>
    <t>Надати матеріальну допомогу на реабілітацію після операції (учасник АТО)</t>
  </si>
  <si>
    <t>виділено з районного бюджету відповідно до рішення 36 сесії 6 скликання 1000 грн.</t>
  </si>
  <si>
    <t>Надати матеріальну допомогу на дітей, як членів сімї учасника АТО /2001 р.н., 2002 р.н., 2015 р.н./</t>
  </si>
  <si>
    <t>15.12.2015 №Г-1507/14</t>
  </si>
  <si>
    <t>РКК РДА,заява Гусєва І.Л. с.Зарічани</t>
  </si>
  <si>
    <t>16.12.2015 №812-20/453 13.01.2016 №17-20/15</t>
  </si>
  <si>
    <t>14.01.2015 №10 18.01.2016 №41-20/36</t>
  </si>
  <si>
    <t>15.12.2015 №К-1508/14</t>
  </si>
  <si>
    <t>РКК РДА,заява Кислицької Л.В. с.Іванівка</t>
  </si>
  <si>
    <t>23.11.2015 №З-1300/14</t>
  </si>
  <si>
    <t>РКК РДА,ОДА заява Запорожця М.М. с. Висока Піч</t>
  </si>
  <si>
    <t>РКК РДА,заява Гордійчука С.М. с.Тетерівка</t>
  </si>
  <si>
    <t xml:space="preserve">Надати матеріальну допомогу на лікування (мобілізований військовослужбовець) </t>
  </si>
  <si>
    <t>інша субвенція з районного бюджету КТКВК 250380 КЕКВ 3220 п.16 додатку №1  пропозицій (нова редакція)</t>
  </si>
  <si>
    <t>підвищення кваліфікації лікарів-інтернів(проживання в гуртожитку)</t>
  </si>
  <si>
    <r>
      <t xml:space="preserve">КТКВК 080300 "Поліклініки і амбулаторії", виділити кошти       </t>
    </r>
    <r>
      <rPr>
        <i/>
        <sz val="14"/>
        <rFont val="Arial"/>
        <family val="2"/>
      </rPr>
      <t>(623 740 грн.)</t>
    </r>
    <r>
      <rPr>
        <b/>
        <sz val="14"/>
        <rFont val="Arial"/>
        <family val="2"/>
      </rPr>
      <t xml:space="preserve"> на:</t>
    </r>
  </si>
  <si>
    <r>
      <t xml:space="preserve">КТКВК 080600 "Фельдшерсько-акушерські пункти", виділити кошти </t>
    </r>
    <r>
      <rPr>
        <i/>
        <sz val="14"/>
        <rFont val="Arial"/>
        <family val="2"/>
      </rPr>
      <t>(111 300 грн.)</t>
    </r>
    <r>
      <rPr>
        <b/>
        <sz val="14"/>
        <rFont val="Arial"/>
        <family val="2"/>
      </rPr>
      <t xml:space="preserve"> на:</t>
    </r>
  </si>
  <si>
    <t>до пропозицій райдержадміністрації  щодо розподілу коштів районного бюджету на 2016 рік</t>
  </si>
  <si>
    <t xml:space="preserve">виконання заходів Програми забезпечення відкритості в діяльності Житомирської районної ради та Житомирської районної державної адміністрації на 2015-2017 роки </t>
  </si>
  <si>
    <t xml:space="preserve">зареєстрована у місті Житомир, проживає у с.Тетерівка, відсутній акт обстеження матеріально-побутових умов, виконання заходів Програми забезпечення відкритості в діяльності Житомирської районної ради та Житомирської районної державної адміністрації на 2015-2017 роки </t>
  </si>
  <si>
    <t xml:space="preserve">відсутній акт обстеження матеріально-побутових умов, виконання заходів Програми забезпечення відкритості в діяльності Житомирської районної ради та Житомирської районної державної адміністрації на 2015-2017 роки </t>
  </si>
  <si>
    <t>Рішення 38 сесії 6 скликання від 01.10.2015р. інша субвенція районному бюджету:</t>
  </si>
  <si>
    <t>на придбання взуття зразковому колективу "Вікторія" будинку культури с.Піски</t>
  </si>
  <si>
    <t>на придбання взуття зразковому колективу "Вікторія" будинку культури с.Піски /зменшити/</t>
  </si>
  <si>
    <t>Керівник зразкового колективу "Вікторія" БК с.Піски</t>
  </si>
  <si>
    <t>Зменшити призначення по спеціальному фонду "на придбання сценічних костюмів для зразкового аматорського танцювального колективу "Вікторія" будинку культури с.Піски"</t>
  </si>
  <si>
    <t>Збільшити призначення по загальному фонду "на придбання сценічних костюмів для зразкового аматорського танцювального колективу "Вікторія" будинку культури с.Піски"</t>
  </si>
  <si>
    <t>15.02.2016 №43</t>
  </si>
  <si>
    <t>Садківська сільська рада</t>
  </si>
  <si>
    <t>Рішення 6 сесії 7 скликання від 04.02.2016 року інша субвенція районному бюджету:</t>
  </si>
  <si>
    <t xml:space="preserve">на закупівлю будівельних матеріалів для сільського клубу с.Вигода </t>
  </si>
  <si>
    <t>відділу освіти ЖРДА виготовлення проекту із землеустрою земельної ділянки для передачі у комунальну власність для Садківської ЗОШ</t>
  </si>
  <si>
    <t>08.02.2016 № М-741/10</t>
  </si>
  <si>
    <t>РКК РДА звернення Михалюк С.П.с.Бистри</t>
  </si>
  <si>
    <t>Надати матеріальну допомогу на оздоровлення (учасник АТО)</t>
  </si>
  <si>
    <t>16.02.2016 №74</t>
  </si>
  <si>
    <t>Зарічанська сільська рада</t>
  </si>
  <si>
    <t>13.10.2015 №585-20/323</t>
  </si>
  <si>
    <t>Районна рада, депутатське звернення Фещук Л.П.</t>
  </si>
  <si>
    <t>Змінити призначення Миролюбівській сільській раді:</t>
  </si>
  <si>
    <t>на закупівлю путівок для оздоровлення пільгових категорій дітей</t>
  </si>
  <si>
    <t>надання матеріальної допомоги на лікування дитини Галанзовського Олексія Васильовича с.Миролюбівка</t>
  </si>
  <si>
    <t>надання матеріальної допомоги на лікування дитини Жолобайло Іллі Любомировича с.Миролюбівка</t>
  </si>
  <si>
    <t>капітальний ремонт котелень ЗОШ району</t>
  </si>
  <si>
    <t>КУ "Центральна районна лікарня" Житомирської районної ради на реконструкцію "Амбулаторії загальної практики сімейної медицини" с.Зарічани Житомирського району Житомирської області комунальної установи "Центральна районна лікарня" Житомирської районної ради за рахунок прибудови допоміжних приміщень за адресою: Житомирська область Житомирський район, с.Зарічани, вул.Цюрупи,72</t>
  </si>
  <si>
    <t>придбання сценічних костюмів для учасників художньої самодіяльності для Зарічанського будинку культури</t>
  </si>
  <si>
    <t>поточний ремонт будинку культури Зарічанської сільської ради (внутрішнє оздоблення) в с.Зарічани Житомирського району Житомирської області</t>
  </si>
  <si>
    <t>будівництво Зарічанського ДНЗ "Джерельце" по пров.Шкільний,8 Д в с.Зарічани Житомирського району Житомирської області</t>
  </si>
  <si>
    <t>виплату заробітної плати та нарахувань на заробітну плату працівникам культури Зарічанської сільської ради</t>
  </si>
  <si>
    <t>08.10.2015 №204</t>
  </si>
  <si>
    <t>Рішення 34 сесії 6 скликання від 02.10.2015р. Інша субвенція районному бюджету:</t>
  </si>
  <si>
    <t>придбання музичної апаратури для будинку культури, клубу</t>
  </si>
  <si>
    <t>інша субвенція з районного бюджету КТКВК 250380 КЕКВ 2620 55000 КЕКВ 3220 5000</t>
  </si>
  <si>
    <t>08.10.2015 №451</t>
  </si>
  <si>
    <t>на придбання музичного інвентаря для Гадзинської ЗОШ І-ІІ ст./загальний фонд/</t>
  </si>
  <si>
    <t>на придбання музичного інвентаря для Гадзинської ЗОШ І-ІІ ст./спеціальний фонд/</t>
  </si>
  <si>
    <t>07.10.2015 №565-20/308</t>
  </si>
  <si>
    <t>Районна рада, Іванівська с.р.</t>
  </si>
  <si>
    <t>Виділити кошти на проведення нормативної грошової оцінки земель</t>
  </si>
  <si>
    <t>КВК 01 КТКВ 200200 "Охорона і раціональне використання земель"</t>
  </si>
  <si>
    <t>зменшення призначень</t>
  </si>
  <si>
    <t>05.10.2015 №305</t>
  </si>
  <si>
    <t>Ліщинська с.р.</t>
  </si>
  <si>
    <t>06.10.2015 №559-20/304</t>
  </si>
  <si>
    <t>Районна рада, КП РГ "Приміське життя"</t>
  </si>
  <si>
    <t>Надання фінансової допомоги</t>
  </si>
  <si>
    <t>реконструкція даху з м'якої покрівлі на шатрову Сінгурівської ЗОШ І-ІІІст. в с.Сінгури Житомирського району Житомирської області</t>
  </si>
  <si>
    <t>Виділити додатково кошти на заробітну плату, у звיязку з підвищенням тарифних ставок</t>
  </si>
  <si>
    <t>даний вид допомоги не передбачений діючими програмами району, пропонується звернутись до лікувально-консультативної комісії при обласній клінічній лікарні ім.О.Ф.Горбачевського</t>
  </si>
  <si>
    <t>матеріальна допомога надається зареєстрованим на території району жителям</t>
  </si>
  <si>
    <t>на виконання заходів районної Програми соціальної підтримки учасників антитерористичної операції,військовослужбовців і поранених учасників АТО та вшанування памяті загиблих на 2016-2018 роки</t>
  </si>
  <si>
    <t>Надати матеріальну допомогу на дітей, як членів сімї учасника АТО /2003 р.н./</t>
  </si>
  <si>
    <t>виділено матеріальну допомогу Гусевій Л.Ф. у сумі 2000 грн. з районного бюджету відповідно до рішення 27 сесії 6 скликання</t>
  </si>
  <si>
    <t>РКК РДА,заява Реготун О.С. с.Висока Піч</t>
  </si>
  <si>
    <t>виконання заходів Програми забезпечення відкритості в діяльності Житомирської районної ради та Житомирської районної державної адміністрації на 2015-2017 роки ( в разі донесення акту обстеження матеріально-побутових умов)</t>
  </si>
  <si>
    <t>23.11.2015 №С-1305/14</t>
  </si>
  <si>
    <t>РКК РДА, ОДА заява Складана Г.М. с.Камянка</t>
  </si>
  <si>
    <t>Надати матеріальну допомогу на оперативне лікування онкохворої доньки</t>
  </si>
  <si>
    <t>Надати матеріальну допомогу на дітей, членів сім'ї учасника АТО /2002 р.н.,2010 р.н./</t>
  </si>
  <si>
    <t>на ремонт комп'ютерної техніки для Вересівської ЗОШ І-ІІІ ступенів</t>
  </si>
  <si>
    <t>12.02.2016 р. №б/н</t>
  </si>
  <si>
    <t>Керівник народного колективу с.Городище Мартинюк А.С.</t>
  </si>
  <si>
    <t>Виділити кошти на придбання сценічного взуття для колективу</t>
  </si>
  <si>
    <t>10.02.2016 р.№Б-302/14</t>
  </si>
  <si>
    <t>РКК РДА, звернення Березовська Ю.О. с.Сонячне</t>
  </si>
  <si>
    <t>12.02.2016 №01-25/90</t>
  </si>
  <si>
    <t>Спрямувати залишок коштів освітньої субвенції з державного бюджету на:</t>
  </si>
  <si>
    <t>оплату праці</t>
  </si>
  <si>
    <t>нарахування на палату праці</t>
  </si>
  <si>
    <t>оплату послуг (крім комунальних)</t>
  </si>
  <si>
    <t>оплата інших енергоносіїв (тверде паливо)</t>
  </si>
  <si>
    <t xml:space="preserve"> залишку коштів освітньої субвенції з державного бюджету</t>
  </si>
  <si>
    <t>Виділити кошти на оплату виконаних робіт по проведенню капітального ремонту системи опалення ДНЗ "Ластівка" в  с.Ліщин Житомирського району (заміна газового опалення на тверде паливо)</t>
  </si>
  <si>
    <t>12.10.2015 р.№95</t>
  </si>
  <si>
    <t>Рішення 38 сесії 6 скликання від 09.10.2015р. інша субвенція районному бюджету:</t>
  </si>
  <si>
    <t>для утримання закладів культури</t>
  </si>
  <si>
    <t>для утримання дошкільних закладів освіти</t>
  </si>
  <si>
    <t>Виділити кошти на капітальний ремонт покрівлі та приміщеннь сільської ради</t>
  </si>
  <si>
    <t>для БК с.Піски на  оплату послуг з розробки проектно-кошторисної документації при здійснені монтажу вузла обліку газу</t>
  </si>
  <si>
    <t>13.10.2015 №579-20/321</t>
  </si>
  <si>
    <t>12.10.2015 №01-53/294</t>
  </si>
  <si>
    <t>Управління фінансів Житомирської районної державної адміністрації</t>
  </si>
  <si>
    <r>
      <t xml:space="preserve">Виділити кошти для реалізації </t>
    </r>
    <r>
      <rPr>
        <b/>
        <sz val="12"/>
        <rFont val="Arial"/>
        <family val="2"/>
      </rPr>
      <t>Програми стимулювання населення, ОСББ, ЖБК Житомирського району щодо ефективного використання енергетичних ресурсів та енергозбереження на 2015-2018 роки</t>
    </r>
  </si>
  <si>
    <t>п.50 додатку №1  пропозицій (нова редакція)</t>
  </si>
  <si>
    <r>
      <t xml:space="preserve">КТКВК 110205 "Школи естетичного виховання дітей", </t>
    </r>
    <r>
      <rPr>
        <sz val="14"/>
        <rFont val="Arial"/>
        <family val="2"/>
      </rPr>
      <t>виділити кошти</t>
    </r>
    <r>
      <rPr>
        <b/>
        <sz val="14"/>
        <rFont val="Arial"/>
        <family val="2"/>
      </rPr>
      <t xml:space="preserve"> </t>
    </r>
    <r>
      <rPr>
        <i/>
        <sz val="14"/>
        <rFont val="Arial"/>
        <family val="2"/>
      </rPr>
      <t>(225 820 грн.</t>
    </r>
    <r>
      <rPr>
        <b/>
        <sz val="14"/>
        <rFont val="Arial"/>
        <family val="2"/>
      </rPr>
      <t>) на:</t>
    </r>
  </si>
  <si>
    <r>
      <t xml:space="preserve">КТКВК 110502 "Інші культурно-освітні заклади та заходи", </t>
    </r>
    <r>
      <rPr>
        <sz val="14"/>
        <rFont val="Arial"/>
        <family val="2"/>
      </rPr>
      <t>виділити кошти на встановлення гратів на вікна для будівлі відділу культури і туризму</t>
    </r>
  </si>
  <si>
    <t>роботи виконані ПП"Памір"</t>
  </si>
  <si>
    <t>Виділення коштів на поточний ремонт мосту по вул.Миру</t>
  </si>
  <si>
    <t>пропонується вирішити питання за рахунок коштів вільного залишку Глибочанської с.р. станом на 01.01.2016 р.-150,7 тис.грн.</t>
  </si>
  <si>
    <t>відсутні дані щодо включення даних об'єктів на фінансування за рахунок коштів ДФ РР</t>
  </si>
  <si>
    <r>
      <t>Програма по забезпеченню здійснення Житомирською райдержадміністрацією повноважень, визначених законами України та делегованих Житомирською районною радою на 2016-2017 рр.,</t>
    </r>
    <r>
      <rPr>
        <i/>
        <sz val="14"/>
        <rFont val="Arial"/>
        <family val="2"/>
      </rPr>
      <t xml:space="preserve"> не враховано обслуговування оргтехніки </t>
    </r>
  </si>
  <si>
    <r>
      <t xml:space="preserve">Програма по забезпеченню здійснення Житомирською райдержадміністрацією повноважень, визначених законами України та делегованих Житомирською районною радою на 2016-2017 рр ; </t>
    </r>
    <r>
      <rPr>
        <i/>
        <sz val="14"/>
        <rFont val="Arial"/>
        <family val="2"/>
      </rPr>
      <t>не враховано страхування автомобіля та поточний ремонт комп'ютерної техніки, заправка картриджів</t>
    </r>
  </si>
  <si>
    <t>відсутні розрахунки потреби в коштах</t>
  </si>
  <si>
    <t>Надати матеріальну допомогу на придбання ліків для дитини-інваліда (гіперфенілаланінемія); потреба в коштах на 6 місяців - 18,0 тис.грн.</t>
  </si>
  <si>
    <r>
      <t xml:space="preserve">виконання заходів Програми забезпечення відкритості в діяльності Житомирської районної ради та Житомирської районної державної адміністрації на 2015-2017 роки - </t>
    </r>
    <r>
      <rPr>
        <i/>
        <sz val="14"/>
        <rFont val="Arial"/>
        <family val="2"/>
      </rPr>
      <t>матеріальна допомога на лікування</t>
    </r>
  </si>
  <si>
    <t>виплата премій робітникам відповідно Постанови КМУ від 09,12.2015 р. №1013 та відміною індексації зарплати</t>
  </si>
  <si>
    <t>Надати матеріальну допомогу на покращення соціальних-побутових умов (дружина учасника АТО) /дитина 2011 р.н./</t>
  </si>
  <si>
    <t>ремонт внутрішніх санвузлів Сінгурівської ЗОШ І-ІІІ ст. (відповідно до припису СЕС)</t>
  </si>
  <si>
    <t>придбання водонагрівача в Новогуйвинську гімназію  (відповідно до припису СЕС)</t>
  </si>
  <si>
    <t>придбання в Сінгурівську ЗОШ І-ІІІ ст. (відповідно до припису СЕС) жарової шафи</t>
  </si>
  <si>
    <t>КП Озерне, районна рада</t>
  </si>
  <si>
    <t>Районна рада, Сінгурівська с.р., депутатське звернення Т.Г.Голік</t>
  </si>
  <si>
    <t>Виділити кошти на співфінансування для реалізації робочого проекту Капітальний ремонт теплових мереж в смт.Озерне Житомирського району</t>
  </si>
  <si>
    <t>18.01.2015 №16, 28.01.2016 №54-20/47, 17.12.2015 №822-20/461</t>
  </si>
  <si>
    <t>Коднянська сільська рада, районна рада</t>
  </si>
  <si>
    <t>Виділити кошти на виготовлення ПКД по об'єкту "Реконструкція будівлі школи під дитячий дошкільний заклад"</t>
  </si>
  <si>
    <t>Виділити кошти на коригування ПКД по обєкту - переобладнання (реконструкція) незавершеного будівництва дитячого садка під школу на 9 класів (198 учнів) в с.Кодня Житомирського району</t>
  </si>
  <si>
    <t xml:space="preserve">проведення експертизи </t>
  </si>
  <si>
    <t>РКК РДА, звернення Палій Н.М. Іванівська с/р</t>
  </si>
  <si>
    <t>Виділити кошти на оформлення сцени в с.Черемошне</t>
  </si>
  <si>
    <t>Виділити кошти на придбання світлових приборів для освітлення сцени Василівського будинку культури</t>
  </si>
  <si>
    <t xml:space="preserve"> залишку коштів медичної субвенції з державного бюджету</t>
  </si>
  <si>
    <t>Розподіл залишку медичної субвенції (у звязку із відміної індексації, спрямувати залишок коштів медичної субвенції на виплату стимулюючих виплат):</t>
  </si>
  <si>
    <t xml:space="preserve">Заробітна плата </t>
  </si>
  <si>
    <t>18.02.2016 №98-20/88</t>
  </si>
  <si>
    <t>державну реєстрацію змін до відомостей про юридичну особу</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</si>
  <si>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</si>
  <si>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субвенція з державного бюджету на придбання витратних матеріалів для закладів охорони здоров"я та лікарських засобів для інгаляційної анестезії</t>
  </si>
  <si>
    <t>перерозподілу кошторисних призначень загального фонду районного бюджету</t>
  </si>
  <si>
    <t>додаткової дотації на оплату праці</t>
  </si>
  <si>
    <t xml:space="preserve"> відновлення  розміру оборотного залишку бюджетних коштів загального фонду та збільшення вільного залишку бюджетних коштів</t>
  </si>
  <si>
    <t xml:space="preserve">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</si>
  <si>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продукти харчування</t>
  </si>
  <si>
    <t>енергоносії</t>
  </si>
  <si>
    <t>20.01.2016 №175 20.01.2016 №176</t>
  </si>
  <si>
    <t>20.01.2016 №Р-147/14</t>
  </si>
  <si>
    <t>20.01.2016 №Б-148/14</t>
  </si>
  <si>
    <t>РКК РДА,заява Бобра О.В. с.Ріжки</t>
  </si>
  <si>
    <t>Надати матеріальну допомогу на дітей, як членів сімї учасника АТО /2011 р.н., 2009 р.н./</t>
  </si>
  <si>
    <t>25.01.2016 К-182/14</t>
  </si>
  <si>
    <t>РКК РДА,ОДА, заява Коломієць О.В. с.Гадзинка</t>
  </si>
  <si>
    <t>21.01.2016 №П-156/14</t>
  </si>
  <si>
    <t>РКК РДА,заява Прищепи Є.М. с.Глибочиця</t>
  </si>
  <si>
    <t>Надати матеріальну допомогу на покращення соціально-побутових умов пораненого учасника АТО</t>
  </si>
  <si>
    <t>21.01.2016 №М-152/14</t>
  </si>
  <si>
    <t>21.01.2016 №Б-154/14</t>
  </si>
  <si>
    <t>РКК РДА, заява Медведської Г.М. с.Тетерівка</t>
  </si>
  <si>
    <t>22.01.2016 №Г-168/14</t>
  </si>
  <si>
    <t>РКК РДА, заява Грєхова А.О. смт.Озерне</t>
  </si>
  <si>
    <t>Надати матеріальну допомогу на лікування (учасник АТО)</t>
  </si>
  <si>
    <t>Зах.статті всього</t>
  </si>
  <si>
    <t>в т.ч.зарплата</t>
  </si>
  <si>
    <t xml:space="preserve">вільного залишку коштів загального фонду районного бюджету  </t>
  </si>
  <si>
    <t xml:space="preserve">надходжень від відшкодування втрат сільськогосподарського та лісогосподарського виробництва           </t>
  </si>
  <si>
    <r>
      <t xml:space="preserve">цільовий фонд, створений районною радою     </t>
    </r>
    <r>
      <rPr>
        <b/>
        <sz val="16"/>
        <rFont val="Arial Narrow"/>
        <family val="2"/>
      </rPr>
      <t xml:space="preserve">  </t>
    </r>
  </si>
  <si>
    <t xml:space="preserve">бюджету розвитку          </t>
  </si>
  <si>
    <t>ВСЬОГО</t>
  </si>
  <si>
    <t>Залишок вільного залишку</t>
  </si>
  <si>
    <t>Залишок резервного фонду</t>
  </si>
  <si>
    <t>Залишок спецфонду від відшкодування втрат на поч.року</t>
  </si>
  <si>
    <t>Залишок коштів бюджету розвитку</t>
  </si>
  <si>
    <t>Залишок цільових фондів</t>
  </si>
  <si>
    <t>Доходи поточного року від відшкодування втрат</t>
  </si>
  <si>
    <t>Районна рада</t>
  </si>
  <si>
    <t>перерозподіл кошторисних призначень</t>
  </si>
  <si>
    <t>Доходи поточного року від відшкодування втрат станом на 01.06.15 з урах.залишку</t>
  </si>
  <si>
    <t>Доходи цільових фондів поточного року станом на 01.06.15 з урах.залишку</t>
  </si>
  <si>
    <t>Доходи бюджету розвитку поточного року станом на 01.06.15 з урах.залишку</t>
  </si>
  <si>
    <t xml:space="preserve">перевиконання дохідної частини районного бюджету </t>
  </si>
  <si>
    <t>для забезпечення виконання депутатських повноважень</t>
  </si>
  <si>
    <t>перевиконання власних доходів загального фонду за перше півріччя поточного року</t>
  </si>
  <si>
    <t>28.09.2015 №549-20/299</t>
  </si>
  <si>
    <t>Відділ культури і туризму Житомирської РДА</t>
  </si>
  <si>
    <t>Виділити кошти для безперебійної роботи апарату управління фінансів на:</t>
  </si>
  <si>
    <t>поточний ремонт комп'ютерної техніки, заправка картриджів</t>
  </si>
  <si>
    <t xml:space="preserve">Виділити додатково кошти на : </t>
  </si>
  <si>
    <t>27.10.2015 №Ко-1106/14, 01.02.2016 №Ко-217/14</t>
  </si>
  <si>
    <t>РКК РДА, ОДА, депутатське зверення, колективне зверення с.Миролюбівка, районна рада</t>
  </si>
  <si>
    <t>Виділення коштів на поточний ремонт приміщення Новогуйвинської музичної школи</t>
  </si>
  <si>
    <t>08.02.2016 №344</t>
  </si>
  <si>
    <r>
      <t xml:space="preserve">КТКВК 080300 "Поліклініки і амбулаторії", виділити кошти       </t>
    </r>
    <r>
      <rPr>
        <i/>
        <sz val="14"/>
        <rFont val="Arial"/>
        <family val="2"/>
      </rPr>
      <t>(317000 грн.)</t>
    </r>
    <r>
      <rPr>
        <b/>
        <sz val="14"/>
        <rFont val="Arial"/>
        <family val="2"/>
      </rPr>
      <t xml:space="preserve"> на:</t>
    </r>
  </si>
  <si>
    <r>
      <t xml:space="preserve">КТКВК 080600 "Фельдшерсько-акушерські пункти", виділити кошти </t>
    </r>
    <r>
      <rPr>
        <i/>
        <sz val="14"/>
        <rFont val="Arial"/>
        <family val="2"/>
      </rPr>
      <t>(189 932 грн.</t>
    </r>
    <r>
      <rPr>
        <b/>
        <sz val="14"/>
        <rFont val="Arial"/>
        <family val="2"/>
      </rPr>
      <t>) на:</t>
    </r>
  </si>
  <si>
    <t>29.01.2016 №40</t>
  </si>
  <si>
    <t>Відділ у справах сім'ї, молоді та спорту Житомирської РДА</t>
  </si>
  <si>
    <t>26.01.2016 №50-20/43</t>
  </si>
  <si>
    <t>03.02.2016 №П-253/14</t>
  </si>
  <si>
    <t>придбання паперу та канцтоварів, обслуговування оргтехніки, вивіз сміття, оплата енергоносіїв, придбання акумулятора</t>
  </si>
  <si>
    <t>Надати матеріальну допомогу на оперативне втручання синові</t>
  </si>
  <si>
    <t>15.10.2015 №Х-961/14</t>
  </si>
  <si>
    <t>РКК РДА ОДА, звернення Романенко Є.А. с. Дениші</t>
  </si>
  <si>
    <t>Районна рада, звернення Алієва А.С. с.Тетерівка</t>
  </si>
  <si>
    <t>Надіти матеріальну допомогу на лікуванні та реабілтацію учаснику АТО</t>
  </si>
  <si>
    <t>рішенням 35 сесії 6 скликання надано матеріальну допомогу у розмірі 1000 грн.</t>
  </si>
  <si>
    <t>Районна рада, звернення Алієва 0.С. с.Тетерівка</t>
  </si>
  <si>
    <t>Надання матеріальної допомоги на дитину, члена сімїї учасника АТО /2015 р.н./</t>
  </si>
  <si>
    <t>07.10.2015 №732</t>
  </si>
  <si>
    <t>Коднянська сільська рада</t>
  </si>
  <si>
    <t>09.02.2015 №К-285/14</t>
  </si>
  <si>
    <t>РКК РДА заява Котенко В.В. с.Висока Піч</t>
  </si>
  <si>
    <t>Надати матеріальну допомогу (інвалід І групи)</t>
  </si>
  <si>
    <t>03.02.2016 №З-252/14</t>
  </si>
  <si>
    <t>РКК РДА заява Зайченко І.В. смт.Озерне</t>
  </si>
  <si>
    <t>03.02.2016 №П-249/14</t>
  </si>
  <si>
    <t>РКК РДА заява Паламарчук О.П. смт.Озерне</t>
  </si>
  <si>
    <t>Надати матеріальну допомогу на дитину, як члена сімї учасника АТО /2004 р.н./</t>
  </si>
  <si>
    <t>03.02.2016 №П-248/14</t>
  </si>
  <si>
    <t>РКК РДА заява Поліщук М.М. с.Миролюбівка</t>
  </si>
  <si>
    <t>Надати матеріальну допомогу на дитину, як члена сімї учасника АТО /2013 р.н./</t>
  </si>
  <si>
    <t>03.02.2016 №В-247/14</t>
  </si>
  <si>
    <t>РКК РДА заява Вольська Н.В. с.Вигода</t>
  </si>
  <si>
    <t>Надати матеріальну допомогу на дитину, як члена сімї учасника АТО /2016 р.н./</t>
  </si>
  <si>
    <t>03.02.2016 №Г-246/14</t>
  </si>
  <si>
    <t>РКК РДА заява Гонгала І.В. смт.Новогуйвинське</t>
  </si>
  <si>
    <t>21.12.2015 №Ш-1582/14</t>
  </si>
  <si>
    <t>РКК РДА заява Шморгун Л.В. с.Ріжки</t>
  </si>
  <si>
    <t>придбання музичного інструменту (труби) для Сінгурівської музичної школи</t>
  </si>
  <si>
    <t>Територіальне стоматологічне об'єднання Житомирської районної ради</t>
  </si>
  <si>
    <t>08.02.2016 №Ко-284/14</t>
  </si>
  <si>
    <t>РКК РДА,колективне зверення с.Глибочок</t>
  </si>
  <si>
    <t>РКК РДА,Глибочанська ЗОШ І-Ііст.</t>
  </si>
  <si>
    <t>Виділення коштів на капітальний ремонт котельні Глибочанської ЗОШ І-ІІ ст.</t>
  </si>
  <si>
    <t>08.02.2016   №С-283/14 08.02.2016    №Н-282/14</t>
  </si>
  <si>
    <t>Виділити кошти на оплату праці з нарахуваннями, у звязку з підвищенням мінімальної заробітної плати та виплатою допологової та після пологової відпустки:</t>
  </si>
  <si>
    <t>на заробітну плату</t>
  </si>
  <si>
    <t>нарахування на заробітну плату</t>
  </si>
  <si>
    <t>24.09.2015 №В-815/14</t>
  </si>
  <si>
    <t>РКК ОДА РДА, звернення Волинчук О.М. смт.Озерне</t>
  </si>
  <si>
    <t>Надати матеріальну допомогу (учасник АТО)</t>
  </si>
  <si>
    <t>24.09.2015 №Л-816/14</t>
  </si>
  <si>
    <t>Надати матеріальну допомогу (чоловік учасник АТО)</t>
  </si>
  <si>
    <t>РКК ОДА РДА, звернення Лиманець Т.М. с.Висока Піч</t>
  </si>
  <si>
    <t>п. 27 додатку №1 пропозицій (нова редакція)</t>
  </si>
  <si>
    <t>Залишок перевиконання</t>
  </si>
  <si>
    <t>Виділити кошти на ремонт електрощитової на 2 поверсі приміщення районної ради</t>
  </si>
  <si>
    <t>Сінгурівська с.р.</t>
  </si>
  <si>
    <t>23.09.2015 №539-20/292</t>
  </si>
  <si>
    <t>Районна рада, Денишівська с.р.</t>
  </si>
  <si>
    <t xml:space="preserve">Виділити кошти на капітальний ремонт приміщення початкових класів ЗОШ с.Дениші для розміщення дошкільного закладу на 30 місць </t>
  </si>
  <si>
    <t>Новогуйвинська с.р.</t>
  </si>
  <si>
    <t>інша субвенція з районного бюджету КТКВК 250380 КЕКВ 3220</t>
  </si>
  <si>
    <t>інша субвенція з районного бюджету КТКВК 250380 КЕКВ 2620</t>
  </si>
  <si>
    <t>Виділити кошти на:</t>
  </si>
  <si>
    <t>виконання заходів Програми забезпечення відкритості в діяльності Житомирської районної ради та Житомирської районної державної адміністрації на 2015-2017 роки</t>
  </si>
  <si>
    <t xml:space="preserve">заробітна плата </t>
  </si>
  <si>
    <t>Вертокиївська с.р.</t>
  </si>
  <si>
    <t>ПКД виготовляється</t>
  </si>
  <si>
    <t>КУ ЦРЛ Житомирської районної ради</t>
  </si>
  <si>
    <t>Відділ культури і туризму ЖРДА</t>
  </si>
  <si>
    <t>30.09.2015 №192</t>
  </si>
  <si>
    <t>Відділ освіти ЖРДА</t>
  </si>
  <si>
    <t>зменшити призначення коштів виділених на закупівлю путівок для оздоровлення пільгових категорій дітей с.Троянів</t>
  </si>
  <si>
    <t>для виготовлення проектно-кошторисної документації на капітальний ремонт котельні Корчацької ЗОШ І-ІІ ст. по вул.Леніна 10 у с.Корчак Житомирського району Житомирської області</t>
  </si>
  <si>
    <t>13.10.2015 №267</t>
  </si>
  <si>
    <t>Буківська с.р.</t>
  </si>
  <si>
    <t>Рішення 52 сесії 6 скликання від 09.10.2015 року інша субвенція районному бюджету на:</t>
  </si>
  <si>
    <t>для виплати матеріальної допомоги для вирішення соціально-побутових питань працівнику бібліотеки</t>
  </si>
  <si>
    <t>03.03.2016 №133-20/119</t>
  </si>
  <si>
    <t>Виділити кошти на заробітну плату з нарахуваннями</t>
  </si>
  <si>
    <t>Виділити кошти на ремонт приміщення за адресою м.Житомир, вул.Перемоги,48А та перебуває у оренді Головного територіального управління юстиції у Житомирській області</t>
  </si>
  <si>
    <t>відсутня районна програма, що передбачає фінансування даних видатків</t>
  </si>
  <si>
    <t>поточний ремонт по переміщенню лічильника в приміщенні бібліотеки в с.Сінгури Житомирського району</t>
  </si>
  <si>
    <t>28.12.2015 №А-1641/14</t>
  </si>
  <si>
    <t>РКК РДА,ОДА заява Алексейчук В.А. с.Тетерівка</t>
  </si>
  <si>
    <t>Надати матеріальну допомогу на лікування та реабілітацію (учасник АТО) с.Липники Лугинський район (проживає без реєстрації с.Тетерівка)</t>
  </si>
  <si>
    <t>плату за землю з юридичних осіб для закладів культури</t>
  </si>
  <si>
    <t>придбання ліжок дитячих 2-х ярусних, постільної білизни, мякого інвентаря та госптоварів для дитячого садка "Дивограй с.Сінгури"</t>
  </si>
  <si>
    <t>інша субвенція з районного бюджету КТКВК 250380 КЕКВ 2620 11300 КЕКВ 3220 8700</t>
  </si>
  <si>
    <t xml:space="preserve">інша субвенція з районного бюджету КТКВК 250380 КЕКВ 2620 </t>
  </si>
  <si>
    <t>на придбання інвентаря, госптоварів, канцтоварів та медикаментів для Сінгурівської ЗОШ І-ІІІ ступенів</t>
  </si>
  <si>
    <t>08.10.2015 №535</t>
  </si>
  <si>
    <t>Зарічанська с.р.</t>
  </si>
  <si>
    <t>Рішення 44 сесії 6 скликання від 02.10.2015 інша субвенція районному бюджету на:</t>
  </si>
  <si>
    <t>оплату теплопостачання</t>
  </si>
  <si>
    <t>Новогуйвинська селищна рада</t>
  </si>
  <si>
    <t xml:space="preserve"> Виділити кошти на придбання для дитячого садка у в/м №115 с.Березівка кухонного та господарського інвентарю, іграшок, електротоварів, постільної білизни, меблів та на поточний ремонт дитячого садка (встановлення сантехніки, радіаторів, вентиляторів, грат і т.д.)</t>
  </si>
  <si>
    <t xml:space="preserve">пільгове зубне протезування </t>
  </si>
  <si>
    <t>08.02.2016 №23, 23.02.2016 №28</t>
  </si>
  <si>
    <t>18.02.2016 №104-20/14</t>
  </si>
  <si>
    <t>Районна рада, депутатське звернення Нечипорук Л.О.</t>
  </si>
  <si>
    <t>Виділити кошти для придбання компютерної техніки, шкільного приладдя та меблів для Глибочицької ЗОШ І-ІІІ ст.</t>
  </si>
  <si>
    <t>ПКД надано, підтвердні накладні надано</t>
  </si>
  <si>
    <t>18.02.2016 №97-20/87</t>
  </si>
  <si>
    <t>Високопічська сільська рада</t>
  </si>
  <si>
    <t>ремонт сільського клубу</t>
  </si>
  <si>
    <t>ПКД відсутня</t>
  </si>
  <si>
    <t>на спортивний інвентар</t>
  </si>
  <si>
    <t>на території сільської ради відсутній спортивний заклад</t>
  </si>
  <si>
    <t>на акустичні системи для супроводження фізичних занять</t>
  </si>
  <si>
    <t>до видатків місцевих бюджетів не належать видатки на проведення фізичних занять крім занять, які проводять спортивні заклади</t>
  </si>
  <si>
    <t>18.02.2016 №99-20/89</t>
  </si>
  <si>
    <t>Районна рада, архівний сектор Житомирської РДА</t>
  </si>
  <si>
    <t>на оплату енергоносіїв</t>
  </si>
  <si>
    <t>на придбання оргтехніки</t>
  </si>
  <si>
    <t>Надати матеріальну допомогу на лікування та реабілітацію (учасник АТО) верикозне розширення вен</t>
  </si>
  <si>
    <t>15.01.2016 №Р-71/14</t>
  </si>
  <si>
    <t>РКК РДА,заява Решотка О.Л. смт.Новогуйвинське</t>
  </si>
  <si>
    <t>Надати матеріальну допомогу на дітей, як членів сімї учасника АТО /2015 р.н., 2011 р.н.,2004 р.н./</t>
  </si>
  <si>
    <t>15.01.2015 №К-72/14</t>
  </si>
  <si>
    <t>РКК РДА,заява Кобилинська Л.В. с.Садки</t>
  </si>
  <si>
    <t>14.01.2016 №К-51/14</t>
  </si>
  <si>
    <t>РКК РДА,заява Коломієць О.В. с.Гадзинка</t>
  </si>
  <si>
    <t>Надати матеріальну допомогу на дітей, як членів сімї учасника АТО /1999 р.н., 2002 р.н./</t>
  </si>
  <si>
    <t>13.01.2016 №С-33/14</t>
  </si>
  <si>
    <t xml:space="preserve">11.01.2016 №Ш-26/14 </t>
  </si>
  <si>
    <t>Районна рада, звернення Шеремета І.В. смт.Гуйва</t>
  </si>
  <si>
    <t>30.12.2015 М-1659/14</t>
  </si>
  <si>
    <t>Районна рада, звернення Міняйла В.М. смт.Гуйва</t>
  </si>
  <si>
    <t>30.12.2015 №М-1655/14</t>
  </si>
  <si>
    <t>30.12.2015 №К-1650/14</t>
  </si>
  <si>
    <t>23.12.2015 №Б-1609/14</t>
  </si>
  <si>
    <t>23.12.2015 №М-1608/14</t>
  </si>
  <si>
    <t>Надати матеріальну допомогу на дітей, як членів сімї учасника АТО /2001 р.н., 2005 р.н./</t>
  </si>
  <si>
    <t>18.12.2015 №С-1562,/14</t>
  </si>
  <si>
    <t>Надати матеріальну допомогу на дитину, як члена сімї учасника АТО /2010 р.н./</t>
  </si>
  <si>
    <t>Надати матеріальну допомогу на дитину, як члена сімї учасника АТО /2011 р.н./</t>
  </si>
  <si>
    <t>Надати матеріальну допомогу на дитину, як члена сімї учасника АТО /2007 р.н./</t>
  </si>
  <si>
    <t>Надати матеріальну допомогу на дитину, як члена сімї учасника АТО /2012 р.н./</t>
  </si>
  <si>
    <t>18.12.2015 №Ф-1561/14</t>
  </si>
  <si>
    <t>РКК РДА,ОДА заява Сеніна Д.К. смт.Новогуйвинське</t>
  </si>
  <si>
    <t>РКК РДА,заява Яремчука М.В. с.Дениші</t>
  </si>
  <si>
    <t>РКК РДА,заява Бугаєвського В.Л. с.Тетерівка</t>
  </si>
  <si>
    <t>РКК РДА,заява Сідегова М.В. смт.Новогуйвинське</t>
  </si>
  <si>
    <t>РКК РДА,заява Міляра О.В. смт.Гуйва</t>
  </si>
  <si>
    <t>РКК РДА,заява Кобинєнкова К.М. смт.Гуйва</t>
  </si>
  <si>
    <t>РКК РДА,заява Бондарця О.В. смт.Гуйва</t>
  </si>
  <si>
    <t>РКК РДА,заява Марчука С.В, смт.Гуйва</t>
  </si>
  <si>
    <t>РКК РДА,заява Суворова П.В. смт.Гуйва</t>
  </si>
  <si>
    <t>РКК РДА,заява Федуна О.С. смт.Гуйва</t>
  </si>
  <si>
    <t>18.12.2015 №М-1566/14</t>
  </si>
  <si>
    <t>РКК РДА,заява Мазяр О.В. с.Дениші</t>
  </si>
  <si>
    <t>Надати матеріальну допомогу на дітей, як членів сімї учасника АТО /2009 р.н., 2001 р.н./</t>
  </si>
  <si>
    <t>15.12.2015 № В-1506/14</t>
  </si>
  <si>
    <t>РКК РДА,заява Вацьківського Р.Л. с.Іванівка</t>
  </si>
  <si>
    <t>15.12.2015 №С-1511/14</t>
  </si>
  <si>
    <t>РКК РДА,заява Сидорчука В.П. с.Головенка</t>
  </si>
  <si>
    <t>Надати матеріальну допомогу на дитину, як члена сімї учасника АТО /2009 р.н./</t>
  </si>
  <si>
    <t>15.12.2015 №З-1510/14</t>
  </si>
  <si>
    <t>РКК РДА,заява Змієвського О.В. с.Висока Піч</t>
  </si>
  <si>
    <t>16.12.2015 № В-1542/14</t>
  </si>
  <si>
    <t>23.02.2016 №29</t>
  </si>
  <si>
    <t>КУ ТСО</t>
  </si>
  <si>
    <t xml:space="preserve">Виділити додатково кошти на придбання компютерного обладнання </t>
  </si>
  <si>
    <t>22.02.2016 №М-374/14</t>
  </si>
  <si>
    <t>РКК РДА звернення Майстренко  Юрія Олександровича смт.Озерне</t>
  </si>
  <si>
    <t>діючими районними програмами передбачено матеріальну допомогу на дітей, як членів сімї учасника АТО та учасникам АТО, які отримали захворювання повязане з проходженням військової служби</t>
  </si>
  <si>
    <t>17.02.2016 №Г-352/14</t>
  </si>
  <si>
    <t xml:space="preserve">Виділити кошти на: </t>
  </si>
  <si>
    <t>придбання паперу та канцтоварів</t>
  </si>
  <si>
    <t>обслуговування оргтехніки</t>
  </si>
  <si>
    <t>придбання госптоварів (буд.матеріали, сантехніка)</t>
  </si>
  <si>
    <t>Висновки постійної комісії з питань бюджету і комунальної власності</t>
  </si>
  <si>
    <t xml:space="preserve">Виділити кошти на частку співфінансування інвестиційних проектів (програм), які можуть фінансуватись з Державного фонду регіонального розвитку: </t>
  </si>
  <si>
    <t>капітальний ремонт системи опалення  та утеплення фасаду школи мистецтв Житомирської області Житомирського району с.Висока Піч</t>
  </si>
  <si>
    <t>на реконструкцію даху (з мякої на шатрову) Сінгурівської ЗОШ І-ІІІ ступенів в с.Сінгури Житомирського району Житомирської області</t>
  </si>
  <si>
    <t>13.11.2015 №Г-1246/14 20.11.2015 №Г-1290/14</t>
  </si>
  <si>
    <t>придбання багатофункціонального принтеру (друк, сканер, ксерокс) система неперервної подачі чорнил (СНПЧ)</t>
  </si>
  <si>
    <t>Проект рішення обласної ради</t>
  </si>
  <si>
    <t>на придбання телефонного апарату для Вересівської ЗОШ І-ІІІ ступенів</t>
  </si>
  <si>
    <t>Луківська с.р.</t>
  </si>
  <si>
    <t>Виділити кошти на виплату заробітної плати сторожам</t>
  </si>
  <si>
    <t>09.10.2015 №571-20/314</t>
  </si>
  <si>
    <t>Виділити кошти на висвітлення діяльності районної ради в газеті "Приміське життя"</t>
  </si>
  <si>
    <t>На виконання заходів Програми передбачено 60,2 тис.грн. при формуванні передбачено 48,2 тис.грн.</t>
  </si>
  <si>
    <t>Пісківська с.р.</t>
  </si>
  <si>
    <t>15.10.2015 №01-25/504</t>
  </si>
  <si>
    <t>Виділити кошти на придбання меблів для Будинку культури Глибочанської сільської ради</t>
  </si>
  <si>
    <t>проведення експертизи проекту на капітальний ремонт будівлі (утеплення фасадів та покрівлі, ремонт покрівлі, заміна вікон та зовнішніх дверей) загальноосвітньої школи І-ІІІ ступенів в с.Троянів Житомирського району Житомирської області</t>
  </si>
  <si>
    <t>25.02.2016 №203-2/29</t>
  </si>
  <si>
    <t>Служба у справах дітей</t>
  </si>
  <si>
    <t>Виділити кошти на капітальний ремонт житла за адресою вул.Виробнича,2 с.Березівка Житомирського району, дитині сироті Куліш Наталії Михайлівні</t>
  </si>
  <si>
    <t>придбання обладнання для довгострокового користування</t>
  </si>
  <si>
    <t>КТКВК 150101 "Капітальні видатки"</t>
  </si>
  <si>
    <t>01.02.2016 Г-216/14</t>
  </si>
  <si>
    <t>РКК РДА заява Гайбонюк В.А. с.Глибочиця</t>
  </si>
  <si>
    <t>РКК РДА ОДА заява Бунчикова Ю.О.с.Довжик</t>
  </si>
  <si>
    <t>Надати матеріальну допомогу на дітей та покращення соціально-побутових умов (дружина учасника АТО) /діти 2011 р.н.,2014 р.н./</t>
  </si>
  <si>
    <t>капітальний ремонт даху Глибочицької ЗОШ І-ІІІст. за адресою: вул.40 років Перемоги,3 с.Глибочиця Житомирського району Житомирської області</t>
  </si>
  <si>
    <t>капітальний ремонт будівлі (утеплення фасадів та покрівлі, ремонт покрівлі, заміна вікон та зовнішніх дверей) ЗОШ І-ІІІ ст. в с.Миролюбівка  Житомирського району Житомирської області (коригування)</t>
  </si>
  <si>
    <t>капітальний ремонт будівлі (утеплення фасадів та покрівлі, ремонт покрівлі, заміна вікон та зовнішніх дверей) ЗОШ І-ІІІ ст. в с.Троянів  Житомирського району Житомирської області (коригування)</t>
  </si>
  <si>
    <t>капітальний ремонт будівлі (утеплення фасадів та покрівлі,ремонт покрівлі, заміна вікон та зовнішніх дверей) ЗОШ І-ІІІст.в с.Станишівка Житомирського району Житомирської області (коригування)</t>
  </si>
  <si>
    <t>капітальний ремонт будівлі (утеплення фасадів та покрівлі, ремонт покрівлі, заміна вікон та зовнішніх дверей) ЗОШ І-ІІІст.в с.Вертокиївка Житомирського району Житомирської області (коригування)</t>
  </si>
  <si>
    <t>капітальний ремонт покрівлі Черемошнянської ЗОШ І-ІІ ст. Житомирського району</t>
  </si>
  <si>
    <t>Рішення 5 сесії 7 скликання від 10.02.2016 року інша субвенція районному бюджету:</t>
  </si>
  <si>
    <t xml:space="preserve">КУ ЦРЛ Житомирської районної ради на реконструкцію Амбулаторії загальної практики сімейної медицини с.Зарічани Житомирського району Житомирської області комунальної установи "Центральна районна лікарня Житомирської районної ради "за рахунок прибудови допоміжних приміщень за адресою Житомирська область Житомирський район с.Зарічани, вул.Цюрупи,72 </t>
  </si>
  <si>
    <t xml:space="preserve">відділу освіти ЖРДА на виготовлення ПКД та будівництво міні-футбольного майданчика з штучними покриттями на території Зарічанської ЗОШ І-ІІ ст.Житомирського району Житомирської області </t>
  </si>
  <si>
    <t>25.01.2016 №М-183/14</t>
  </si>
  <si>
    <t>РКК РДА ОДА заява Масловська Оксана Миколаївна с.Буки</t>
  </si>
  <si>
    <t>даний вид допомоги не передбачений, пропонується надати матеріальну допомогу на неповнолітню дитину, як члена сімї учасника АТО, виконання заходів Програми забезпечення відкритості в діяльності Житомирської районної ради та Житомирської районної державної адміністрації на 2015-2017 роки</t>
  </si>
  <si>
    <t>РКК РДА ОДА заява Прищепа Євгеній Миколайович с.Глибочиця</t>
  </si>
  <si>
    <t>07.12.2015 №Н-1406/14</t>
  </si>
  <si>
    <t>РКК РДА ОДА, звернення Николайчук К.В. с.Левків</t>
  </si>
  <si>
    <t>Натати матеріальну допомогу на лікування та реабілітацію чоловіка (учасник АТО)/дитина 2002 р.н./</t>
  </si>
  <si>
    <t>08.02.2016 №Б-270/14</t>
  </si>
  <si>
    <t>РКК РДА ОДА, звернення Богатирчук Володимир Борисович смт.Гуйва</t>
  </si>
  <si>
    <t>Надати матеріальну допомогу на покращення соціально-побутових умов (учасник АТО) /дитина 2002р.н./</t>
  </si>
  <si>
    <t>01.02.2016 №Н-219/14</t>
  </si>
  <si>
    <t>РКК РДА ОДА, звернення Невмержицького Олександра Васильовича с.Станишівка</t>
  </si>
  <si>
    <t>Надати матеріальну допомогу на покращення соціально-побутових умов та лікування</t>
  </si>
  <si>
    <t>14.12.2015 №С-1465/14</t>
  </si>
  <si>
    <t>РКК РДА ОДА, звернення Стрільцової Лариси Миколаївної с.Висока Піч (прописана м.Житомир)</t>
  </si>
  <si>
    <t>Надати матеріальну допомогу на  лікування чоловіка (учаник АТО)</t>
  </si>
  <si>
    <t>матеріальна допомога надається зареєстрованим жителям району</t>
  </si>
  <si>
    <t>15.02.2016 №83-20/75</t>
  </si>
  <si>
    <t>Районна рада, Левківська сільська рада</t>
  </si>
  <si>
    <t>Виділити кошти на поточний ремонт будівлі Левківської медичної амбулаторії</t>
  </si>
  <si>
    <t>в т.ч.3000,0 тис.грн.- капремонти , 2000,0 тис.грн. -поточні ремонти при внесенні змін до Програми</t>
  </si>
  <si>
    <t>08.02.2016 №М-272/14</t>
  </si>
  <si>
    <t>РКК РДА ОДА, заява Мороз М.Ф. с.Тетерівка</t>
  </si>
  <si>
    <t>Виділити  додатково кошти, у звязку з недостатністю призначень на:</t>
  </si>
  <si>
    <t>Новогуйвинській гімназії</t>
  </si>
  <si>
    <t>10.12.2015 №К-1437/14 15.12.2015 №К-1512/14, 01.02.2016 №37</t>
  </si>
  <si>
    <t>навчання з охорони праці</t>
  </si>
  <si>
    <t>капітальний ремонт покрівлі АЗПСМ с.Левків</t>
  </si>
  <si>
    <t>виготовлення ПКД на переведення системи опалення на твердопаливні котли АЗПСМ с.Сінгури</t>
  </si>
  <si>
    <t>капітальний ремонт покрівлі ФП с.Іванківці</t>
  </si>
  <si>
    <t>виготовлення ПКД на переведення системи опалення на твердопаливні котли ФАП с.Пряжів, ФАП с.Волиця</t>
  </si>
  <si>
    <t>Виділення коштів на поточний ремонт доріг по вул.Шосейна в с.Павленківка та по вул.Троянівська в с.Озерянка</t>
  </si>
  <si>
    <t>Заміна віконних рам в кабінетах хімії та фізики</t>
  </si>
  <si>
    <t>РКК РДА,Іванівська с/р с.Іванівка</t>
  </si>
  <si>
    <t>Виділення з районного бюджету коштів на ремонт дахів  ЗОШ с.Сінгури та школи с.Пряжів</t>
  </si>
  <si>
    <t>16.12.2015 №816-20/457 30.12.2015 №840-20/475</t>
  </si>
  <si>
    <t>Озерянківська сільська рада</t>
  </si>
  <si>
    <t>03.12.2015 №229</t>
  </si>
  <si>
    <t>ЖРЦССМ</t>
  </si>
  <si>
    <t>01.12.2015 №430/02</t>
  </si>
  <si>
    <t>Районна рада, Департамент містобудування, архітектури, будівництва та житлово-комунального господарства Житомирської облдержадміністрації</t>
  </si>
  <si>
    <t>09.12.2015 №П-1426/14</t>
  </si>
  <si>
    <t>Виділення коштів на завершення робіт по реконструкції існуючої господарської кімнати під блок санвузлів</t>
  </si>
  <si>
    <t>придбання медичних бланків</t>
  </si>
  <si>
    <t>придбання миючих засобів</t>
  </si>
  <si>
    <t>придбання м'якого інвентарю (закінчився термін експлуатації білизни)</t>
  </si>
  <si>
    <t>придбання ПММ (газ,бензин,диз.паливо)</t>
  </si>
  <si>
    <t>придбання автозапчастин</t>
  </si>
  <si>
    <t>на метрологічну повірку обладнання</t>
  </si>
  <si>
    <t>транспортні послуги по вивезенню твердих побутових відходів</t>
  </si>
  <si>
    <t>ремонт медтехніки</t>
  </si>
  <si>
    <t>вимірювання опору заземляючих пристроїв, ізоляції, блискавкозахисту</t>
  </si>
  <si>
    <t>поточний ремонт хірургічного відділення</t>
  </si>
  <si>
    <t>касети рентгенівські (6шт.)</t>
  </si>
  <si>
    <t>бронхоскоп</t>
  </si>
  <si>
    <t>пульсоксиметр (2шт,)</t>
  </si>
  <si>
    <t>електрокардіограф</t>
  </si>
  <si>
    <t>апарат для магнітотерапії портативний</t>
  </si>
  <si>
    <t>апарат для ампліпульсу</t>
  </si>
  <si>
    <t>капітальний ремонт поліклінічного відділення</t>
  </si>
  <si>
    <t>РКК РДА, депутатське звернення, заява Білої О.М. с.Барашівка</t>
  </si>
  <si>
    <t>РКК РДА, ОДА заява Зоріна Ю.Г. смт.Гуйва</t>
  </si>
  <si>
    <t>Надати матеріальну допомогу на оперативне лікування (онкохворий)</t>
  </si>
  <si>
    <t>25.12.2015 №Б-1627/14</t>
  </si>
  <si>
    <t>Вільний залишок до розподілу</t>
  </si>
  <si>
    <t>КТКВ 110502 КЕКВ 2210 підписка періодичних видань, придбання канцтоварів, призів та атрибутики для проведення заходів, придбання бензину та книг ведення бухгалтерського обліку</t>
  </si>
  <si>
    <t xml:space="preserve">субвенції з державного бюджету місцевим бюджетам </t>
  </si>
  <si>
    <t>стабілізаційна дотація з державного бюджету місцевим бюджетам</t>
  </si>
  <si>
    <t>Глибочанська с.р.</t>
  </si>
  <si>
    <t>29.09.2015 №564</t>
  </si>
  <si>
    <t>Терцентр</t>
  </si>
  <si>
    <t>02.10.2015 №112/01-15</t>
  </si>
  <si>
    <t>Відділ житлово-комунального господарства та цивільного захисту населення</t>
  </si>
  <si>
    <t>15.10.2015 №96</t>
  </si>
  <si>
    <t>15.10.2015 №153</t>
  </si>
  <si>
    <t>На капітальний ремонт даху ДНЗ "Любисток" с.Туровець</t>
  </si>
  <si>
    <t>п.2 додатку 1 пропозицій (нова редакція) виділено 13319 грн.</t>
  </si>
  <si>
    <t>16.10.2015 №62</t>
  </si>
  <si>
    <t>Денишівська с.р.</t>
  </si>
  <si>
    <t>Рішення 42 сесії 6 скликання від 09.10.2015р. Інша субвенція районному бюджету:</t>
  </si>
  <si>
    <t>на придбання електрогенератора ДНЗ</t>
  </si>
  <si>
    <t>на придбання періодичних видань та матеріалів (канцелярського приладдя, господарських матеріалі, матеріалів для навчальних цілей)</t>
  </si>
  <si>
    <t>13.10.2015 №589-20/327</t>
  </si>
  <si>
    <t>Районна рада, звернення Костриця М.В. с.Станишівка</t>
  </si>
  <si>
    <t>Надання матеріальної допомоги на дітей, членів сімїї учасника АТО /2004 р.н.,2009 р.н./</t>
  </si>
  <si>
    <t>15.10.2015 №595-20/333</t>
  </si>
  <si>
    <t>Районна рада, звернення Піскова Д.Ю. проживає без реєстрації смт. Новогуйвинське (зареєстрований м.Житомир)</t>
  </si>
  <si>
    <t>Надання матеріальної допомоги на дитину, члена сімїї учасника АТО /2012 р.н./</t>
  </si>
  <si>
    <t>13.10.2015 №998</t>
  </si>
  <si>
    <t>Районна рада, Управління ДСНС у Житомирській області</t>
  </si>
  <si>
    <t>11.02.2016 №01-53/69</t>
  </si>
  <si>
    <t>УФ Житомирської РДА</t>
  </si>
  <si>
    <t>10.02.2016 № 1092</t>
  </si>
  <si>
    <t>УПСЗН Житомирської РДА</t>
  </si>
  <si>
    <t>страхування автомобіля</t>
  </si>
  <si>
    <t>придбання акумулятора для автомобіля</t>
  </si>
  <si>
    <t>придбання ПММ</t>
  </si>
  <si>
    <t>01.02.2016 №14</t>
  </si>
  <si>
    <t>Виділити кошти для:</t>
  </si>
  <si>
    <t>придбання господарських та канцтоварів</t>
  </si>
  <si>
    <t>передплата періодичних видань</t>
  </si>
  <si>
    <t>виготовлення друкованої продукції типографським способом</t>
  </si>
  <si>
    <t>повірку сухожарових шаф</t>
  </si>
  <si>
    <t>страхування майна</t>
  </si>
  <si>
    <t>вогнезахисне оброблення дерев'яних конструкцій</t>
  </si>
  <si>
    <t>утилізацію та знищення неякісних лікарських засобів</t>
  </si>
  <si>
    <t>страхування транспортних засобів</t>
  </si>
  <si>
    <t xml:space="preserve">Виділити кошти на придбання паливно-мастильних матеріалів, обладнання та речового майна </t>
  </si>
  <si>
    <t>на виконання районної Програми забезпечення пожежної безпеки  Житомирського району на період до 2016 року уже виділено в 2015 році 40 000 грн.</t>
  </si>
  <si>
    <t>15.10.2015 №597-20/335</t>
  </si>
  <si>
    <t>Районна рад, звернення Новікова А.О. смт.Озерне</t>
  </si>
  <si>
    <t>Надання матеріальної допомоги на дитину, члена сімїї учасника АТО /2011 р.н./</t>
  </si>
  <si>
    <t>Районна рад, звернення  Білюка С.М. с. Березівка</t>
  </si>
  <si>
    <t>Надання матеріальної допомоги на дітей, членів сімїї учасника АТО /2006 р.н.,2014 р.н./</t>
  </si>
  <si>
    <t>Районна рад, звернення  Глимбоцький О.М. с. Нова Вигода</t>
  </si>
  <si>
    <r>
      <t xml:space="preserve">в т.ч. зарплата з нарахуваннями  -166896 грн.; канцтовари -2615 грн.; заправка картриджів -1000 грн.; відрядження - 3600 грн.; </t>
    </r>
    <r>
      <rPr>
        <i/>
        <sz val="14"/>
        <rFont val="Arial"/>
        <family val="2"/>
      </rPr>
      <t>перенести на розгляд сесії ради при розподілі перевиконання власних доходів райбюджету за перше півріччя п.р.</t>
    </r>
  </si>
  <si>
    <t>а також пропонується вирішити за рахунок вільного залишку загального фонду  Коднянської с.р., який становить 611,2 тис.грн.</t>
  </si>
  <si>
    <t>для включення даного об'єкту на фінансування за рахунок коштів ДФ РР</t>
  </si>
  <si>
    <t>27.01.2016 №35; 02.03.2016 №01-25/135</t>
  </si>
  <si>
    <t>Рішення  3 сесії районної ради 7 скликання; Райво</t>
  </si>
  <si>
    <t xml:space="preserve"> крім того запропоновано виділити кошти з селищного та сільських бюджетів</t>
  </si>
  <si>
    <r>
      <t xml:space="preserve">введення додаткових шт.одиниць -120,0тис.грн.; придбання твердого та м'якого інвентарю - 180,0 тис.грн.; капремонт групового приміщення - 370,0 тис.грн.; відсутні детальні розрахунки, ПКД; </t>
    </r>
    <r>
      <rPr>
        <i/>
        <sz val="14"/>
        <rFont val="Arial"/>
        <family val="2"/>
      </rPr>
      <t>пропонується виділити кошти на капремонт групового приміщення</t>
    </r>
    <r>
      <rPr>
        <sz val="14"/>
        <rFont val="Arial"/>
        <family val="2"/>
      </rPr>
      <t xml:space="preserve"> та розглянути питання в межах кошторису на 2016 рік та можливого перевиконання власних доходів селищного бюджету </t>
    </r>
  </si>
  <si>
    <t>залишок коштів бюджету розвитку станом на 01.01.2016 року Пісківської с.р. становить 112,9 тис.грн.</t>
  </si>
  <si>
    <t xml:space="preserve"> роботи виконані</t>
  </si>
  <si>
    <r>
      <t xml:space="preserve">Програма по забезпеченню здійснення Житомирською райдержадміністрацією повноважень, визначених законами України та делегованих Житомирською районною радою на 2016-2017 рр.; </t>
    </r>
    <r>
      <rPr>
        <i/>
        <sz val="14"/>
        <rFont val="Arial"/>
        <family val="2"/>
      </rPr>
      <t>рахунки  арештовані</t>
    </r>
  </si>
  <si>
    <t>19.02.2016 № 295/02-23; 19.02.2016 №298/02-23</t>
  </si>
  <si>
    <t>придбання стільців- 36,0 тис.грн; ноутбука - 7,0 тис.грн; дошок - 7,0 тис.грн.</t>
  </si>
  <si>
    <t>перенести на розгляд сесії ради при розподілі перевиконання власних доходів райбюджету за перше півріччя п.р.</t>
  </si>
  <si>
    <t>01.03.2016 №К-475/14</t>
  </si>
  <si>
    <t>РКК РДА; заява Кльоц М.І.</t>
  </si>
  <si>
    <t>Надати матеріальну допомогу у зв'язку з пожежею будинку 14.12.2015</t>
  </si>
  <si>
    <t>03.03.2016 №18-5/313</t>
  </si>
  <si>
    <t>РДА</t>
  </si>
  <si>
    <t>придбання запасних частин до автомобільної техніки для в/ч А 1262</t>
  </si>
  <si>
    <t>придбання засобів зв'язку (радіостанцій) для в/ч А 1564</t>
  </si>
  <si>
    <t>29.02.2016 №П-466/14</t>
  </si>
  <si>
    <t>РКК РДА; звернення директора Пісківської ЗОШ І-ІІІ ст.</t>
  </si>
  <si>
    <t>Виділити кошти на ремонт покрівлі Пісківської ЗОШ І-ІІІ ст.</t>
  </si>
  <si>
    <t>Надати матеріальну допомогу як онкохворому (інвалід І-ї групи потребує постійного стороннього догляду)</t>
  </si>
  <si>
    <t>23.11.2015 №М-1302/14</t>
  </si>
  <si>
    <t>30.11.2015 №б-1336/14</t>
  </si>
  <si>
    <t>РКК РДА,заява Бордюшенка А.С. с.Кам'янка</t>
  </si>
  <si>
    <t>Надати матеріальну допомогу на лікування (малозабезпечена сім'я,інвалід І-ї групи)</t>
  </si>
  <si>
    <t>19.11.2015 №З-1277/14</t>
  </si>
  <si>
    <t>підвищення кваліфікації кадрів</t>
  </si>
  <si>
    <t>закупівлю ліків для лікування Муковісцидозу</t>
  </si>
  <si>
    <t>закупівлю лікарських засобів для хворих з трасплантованою ниркою</t>
  </si>
  <si>
    <t>закупівлю лікарських засобів для лікування захворювання на ювенільну спонділоартропатію</t>
  </si>
  <si>
    <t xml:space="preserve">сплату податків та обов'язкових платежів  до бюджету </t>
  </si>
  <si>
    <t>автоматичну проявочну машину для фотообробки рентгентплівки</t>
  </si>
  <si>
    <t xml:space="preserve">каталку для транспортування пацієнтів (2шт.) </t>
  </si>
  <si>
    <t>підвищення кваліфікації лікарів (добові)</t>
  </si>
  <si>
    <t>підвищення кваліфікації лікарів (проїзд)</t>
  </si>
  <si>
    <t>підвищення кваліфікації лікарів-інтернів(проїзд)</t>
  </si>
  <si>
    <t>підвищення кваліфікації лікарів-інтернів(добові)</t>
  </si>
  <si>
    <t>підвищення кваліфікації лікарів (проживання в гуртожитку)</t>
  </si>
  <si>
    <t>підвищення кваліфікації середній медичний персонал (проїзд)</t>
  </si>
  <si>
    <t>підвищення кваліфікації середнього медичного персоналу</t>
  </si>
  <si>
    <t>15.02.2016 №01-25/91</t>
  </si>
  <si>
    <t>Відділ освіти Житомирської РДА</t>
  </si>
  <si>
    <t>поточні ремонти загальноосвітніх шкіл, послуги з первинного технічного огляду котлів</t>
  </si>
  <si>
    <t>Виділити кошти на виконання заходів "Програми стимулювання населення , ОСББ, ЖБК Житомирського району щодо ефективного використання енергетичних ресурсів та енергозбереження на 2015-2018 роки "</t>
  </si>
  <si>
    <t xml:space="preserve">придбання в Сінгурівську ЗОШ І-ІІІ ст. (відповідно до припису СЕС) витяжної шафи </t>
  </si>
  <si>
    <t xml:space="preserve">придбання в Сінгурівську ЗОШ І-ІІІ ст. (відповідно до припису СЕС) двохсекційноїшафи для миття посуду </t>
  </si>
  <si>
    <t>придбання в Сінгурівську ЗОШ І-ІІІ ст. (відповідно до припису СЕС) електрорушників</t>
  </si>
  <si>
    <t>РКК РДА Новогуйвинська гімназія</t>
  </si>
  <si>
    <t>придбання меблів для учнів 1-го класу (дошки для крейди, парти, стільці, стіл)</t>
  </si>
  <si>
    <t>придбання вікон в кабінети хімії та фізики</t>
  </si>
  <si>
    <t xml:space="preserve">заміна вікон спортивної зали </t>
  </si>
  <si>
    <t>електроводонагрівачі</t>
  </si>
  <si>
    <t xml:space="preserve">посуду кухонного </t>
  </si>
  <si>
    <t>надати матеріальну допомогу на дітей членів сімї учасника АТО,виконання заходів Програми забезпечення відкритості в діяльності Житомирської районної ради та Житомирської районної державної адміністрації на 2015-2017 роки</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</si>
</sst>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
    <numFmt numFmtId="187" formatCode="#,##0.000"/>
    <numFmt numFmtId="188" formatCode="_(&quot;$&quot;* #,##0.00_);_(&quot;$&quot;* \(#,##0.00\);_(&quot;$&quot;* &quot;-&quot;??_);_(@_)"/>
    <numFmt numFmtId="189" formatCode="_(&quot;$&quot;* #,##0_);_(&quot;$&quot;* \(#,##0\);_(&quot;$&quot;* &quot;-&quot;_);_(@_)"/>
    <numFmt numFmtId="190" formatCode="_(* #,##0.00_);_(* \(#,##0.00\);_(* &quot;-&quot;??_);_(@_)"/>
    <numFmt numFmtId="191" formatCode="_(* #,##0_);_(* \(#,##0\);_(* &quot;-&quot;_);_(@_)"/>
    <numFmt numFmtId="192" formatCode="mmm/yyyy"/>
  </numFmts>
  <fonts count="29">
    <font>
      <sz val="10"/>
      <name val="Arial Cyr"/>
      <family val="0"/>
    </font>
    <font>
      <sz val="10"/>
      <name val="Arial Narrow"/>
      <family val="2"/>
    </font>
    <font>
      <sz val="8"/>
      <name val="Tahoma"/>
      <family val="2"/>
    </font>
    <font>
      <b/>
      <sz val="12"/>
      <name val="Arial Narrow"/>
      <family val="2"/>
    </font>
    <font>
      <sz val="12"/>
      <name val="Arial Narrow"/>
      <family val="2"/>
    </font>
    <font>
      <b/>
      <i/>
      <sz val="12"/>
      <name val="Arial Narrow"/>
      <family val="2"/>
    </font>
    <font>
      <b/>
      <sz val="12"/>
      <name val="Arial Cyr"/>
      <family val="0"/>
    </font>
    <font>
      <b/>
      <sz val="12"/>
      <name val="Times New Roman"/>
      <family val="1"/>
    </font>
    <font>
      <sz val="12"/>
      <name val="Times New Roman"/>
      <family val="1"/>
    </font>
    <font>
      <sz val="14"/>
      <name val="Arial Cyr"/>
      <family val="0"/>
    </font>
    <font>
      <sz val="12"/>
      <name val="Arial Cyr"/>
      <family val="0"/>
    </font>
    <font>
      <b/>
      <sz val="16"/>
      <name val="Arial Narrow"/>
      <family val="2"/>
    </font>
    <font>
      <sz val="14"/>
      <name val="Arial"/>
      <family val="2"/>
    </font>
    <font>
      <sz val="14"/>
      <name val="Arial Narrow"/>
      <family val="2"/>
    </font>
    <font>
      <b/>
      <sz val="14"/>
      <name val="Arial Narrow"/>
      <family val="2"/>
    </font>
    <font>
      <b/>
      <sz val="14"/>
      <name val="Arial"/>
      <family val="2"/>
    </font>
    <font>
      <i/>
      <sz val="12"/>
      <name val="Arial Cyr"/>
      <family val="0"/>
    </font>
    <font>
      <u val="single"/>
      <sz val="10"/>
      <color indexed="12"/>
      <name val="Arial Cyr"/>
      <family val="0"/>
    </font>
    <font>
      <u val="single"/>
      <sz val="10"/>
      <color indexed="36"/>
      <name val="Arial Cyr"/>
      <family val="0"/>
    </font>
    <font>
      <b/>
      <sz val="11"/>
      <name val="Arial Cyr"/>
      <family val="0"/>
    </font>
    <font>
      <b/>
      <sz val="10"/>
      <name val="Arial Cyr"/>
      <family val="0"/>
    </font>
    <font>
      <b/>
      <sz val="14"/>
      <name val="Arial Cyr"/>
      <family val="0"/>
    </font>
    <font>
      <sz val="12"/>
      <name val="Arial"/>
      <family val="2"/>
    </font>
    <font>
      <i/>
      <sz val="12"/>
      <name val="Arial"/>
      <family val="2"/>
    </font>
    <font>
      <b/>
      <sz val="12"/>
      <name val="Arial"/>
      <family val="2"/>
    </font>
    <font>
      <sz val="8"/>
      <name val="Arial Cyr"/>
      <family val="0"/>
    </font>
    <font>
      <sz val="10"/>
      <name val="Arial"/>
      <family val="2"/>
    </font>
    <font>
      <sz val="10"/>
      <name val="Helv"/>
      <family val="0"/>
    </font>
    <font>
      <i/>
      <sz val="14"/>
      <name val="Arial"/>
      <family val="2"/>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9">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22">
    <xf numFmtId="0" fontId="2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231">
    <xf numFmtId="0" fontId="0" fillId="0" borderId="0" xfId="0" applyAlignment="1">
      <alignment/>
    </xf>
    <xf numFmtId="0" fontId="1" fillId="0" borderId="0" xfId="0" applyFont="1" applyAlignment="1">
      <alignment wrapText="1"/>
    </xf>
    <xf numFmtId="0" fontId="0" fillId="0" borderId="0" xfId="0" applyAlignment="1">
      <alignment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1" xfId="0" applyBorder="1" applyAlignment="1">
      <alignment/>
    </xf>
    <xf numFmtId="0" fontId="9" fillId="0" borderId="1" xfId="0" applyFont="1" applyBorder="1" applyAlignment="1">
      <alignment wrapText="1"/>
    </xf>
    <xf numFmtId="0" fontId="0" fillId="0" borderId="1" xfId="0" applyBorder="1" applyAlignment="1">
      <alignment vertical="center"/>
    </xf>
    <xf numFmtId="0" fontId="0" fillId="0" borderId="0" xfId="0" applyAlignment="1">
      <alignment vertical="center"/>
    </xf>
    <xf numFmtId="0" fontId="8" fillId="0" borderId="0" xfId="0" applyFont="1" applyAlignment="1">
      <alignment wrapText="1"/>
    </xf>
    <xf numFmtId="0" fontId="4" fillId="0" borderId="0" xfId="0" applyFont="1" applyAlignment="1">
      <alignment wrapText="1"/>
    </xf>
    <xf numFmtId="0" fontId="4" fillId="0" borderId="0" xfId="0" applyFont="1" applyAlignment="1">
      <alignment horizontal="justify" wrapText="1"/>
    </xf>
    <xf numFmtId="0" fontId="10" fillId="0" borderId="1" xfId="0" applyFont="1" applyBorder="1" applyAlignment="1">
      <alignment horizontal="justify"/>
    </xf>
    <xf numFmtId="0" fontId="10" fillId="0" borderId="0" xfId="0" applyFont="1" applyAlignment="1">
      <alignment horizontal="justify"/>
    </xf>
    <xf numFmtId="0" fontId="10" fillId="0" borderId="0" xfId="0" applyFont="1" applyAlignment="1">
      <alignment horizontal="justify" vertical="top" wrapText="1"/>
    </xf>
    <xf numFmtId="0" fontId="9" fillId="0" borderId="1" xfId="0" applyFont="1" applyBorder="1" applyAlignment="1">
      <alignment horizontal="justify"/>
    </xf>
    <xf numFmtId="4" fontId="10" fillId="0" borderId="0" xfId="0" applyNumberFormat="1" applyFont="1" applyAlignment="1">
      <alignment horizontal="justify"/>
    </xf>
    <xf numFmtId="0" fontId="14" fillId="0" borderId="1" xfId="0" applyFont="1" applyBorder="1" applyAlignment="1">
      <alignment horizontal="center" vertical="center" wrapText="1"/>
    </xf>
    <xf numFmtId="0" fontId="13" fillId="0" borderId="0" xfId="0" applyFont="1" applyAlignment="1">
      <alignment horizontal="justify" wrapText="1"/>
    </xf>
    <xf numFmtId="4" fontId="16" fillId="0" borderId="0" xfId="0" applyNumberFormat="1" applyFont="1" applyAlignment="1">
      <alignment horizontal="justify"/>
    </xf>
    <xf numFmtId="0" fontId="12" fillId="0" borderId="1" xfId="0" applyFont="1" applyBorder="1" applyAlignment="1">
      <alignment horizontal="center" vertical="center" wrapText="1"/>
    </xf>
    <xf numFmtId="2" fontId="19" fillId="0" borderId="0" xfId="0" applyNumberFormat="1" applyFont="1" applyAlignment="1">
      <alignment horizontal="justify"/>
    </xf>
    <xf numFmtId="2" fontId="20" fillId="0" borderId="0" xfId="0" applyNumberFormat="1" applyFont="1" applyAlignment="1">
      <alignment horizontal="justify"/>
    </xf>
    <xf numFmtId="0" fontId="10" fillId="0" borderId="0" xfId="0" applyFont="1" applyFill="1" applyAlignment="1">
      <alignment horizontal="justify"/>
    </xf>
    <xf numFmtId="4" fontId="6" fillId="0" borderId="0" xfId="0" applyNumberFormat="1" applyFont="1" applyAlignment="1">
      <alignment horizontal="justify"/>
    </xf>
    <xf numFmtId="2" fontId="20" fillId="0" borderId="0" xfId="0" applyNumberFormat="1" applyFont="1" applyBorder="1" applyAlignment="1">
      <alignment horizontal="justify"/>
    </xf>
    <xf numFmtId="0" fontId="21" fillId="0" borderId="1" xfId="0" applyFont="1" applyBorder="1" applyAlignment="1">
      <alignment horizontal="justify" vertical="top" wrapText="1"/>
    </xf>
    <xf numFmtId="0" fontId="14" fillId="0" borderId="1" xfId="0" applyFont="1" applyBorder="1" applyAlignment="1">
      <alignment horizontal="justify" wrapText="1"/>
    </xf>
    <xf numFmtId="0" fontId="14" fillId="0" borderId="1" xfId="0" applyFont="1" applyBorder="1" applyAlignment="1">
      <alignment horizontal="left" wrapText="1"/>
    </xf>
    <xf numFmtId="4" fontId="21" fillId="0" borderId="1" xfId="0" applyNumberFormat="1" applyFont="1" applyFill="1" applyBorder="1" applyAlignment="1">
      <alignment horizontal="center"/>
    </xf>
    <xf numFmtId="0" fontId="0" fillId="0" borderId="0" xfId="0" applyFont="1" applyFill="1" applyAlignment="1">
      <alignment/>
    </xf>
    <xf numFmtId="4" fontId="10" fillId="0" borderId="0" xfId="0" applyNumberFormat="1" applyFont="1" applyFill="1" applyAlignment="1">
      <alignment horizontal="justify"/>
    </xf>
    <xf numFmtId="2" fontId="20" fillId="0" borderId="0" xfId="0" applyNumberFormat="1" applyFont="1" applyFill="1" applyAlignment="1">
      <alignment horizontal="justify"/>
    </xf>
    <xf numFmtId="0" fontId="0" fillId="0" borderId="0" xfId="0" applyFont="1" applyFill="1" applyAlignment="1">
      <alignment/>
    </xf>
    <xf numFmtId="0" fontId="22" fillId="0" borderId="0" xfId="0" applyFont="1" applyAlignment="1">
      <alignment horizontal="justify" wrapText="1"/>
    </xf>
    <xf numFmtId="0" fontId="23" fillId="0" borderId="0" xfId="0" applyFont="1" applyAlignment="1">
      <alignment horizontal="justify" wrapText="1"/>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4" fontId="12" fillId="0" borderId="1"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3" fontId="15" fillId="0" borderId="1" xfId="0" applyNumberFormat="1" applyFont="1" applyBorder="1" applyAlignment="1">
      <alignment horizontal="center" vertical="center" wrapText="1"/>
    </xf>
    <xf numFmtId="3" fontId="12" fillId="0" borderId="1" xfId="0" applyNumberFormat="1" applyFont="1" applyFill="1" applyBorder="1" applyAlignment="1">
      <alignment horizontal="center" vertical="center" wrapText="1"/>
    </xf>
    <xf numFmtId="3" fontId="12"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0" fontId="9" fillId="0" borderId="1" xfId="0" applyFont="1" applyBorder="1" applyAlignment="1">
      <alignment/>
    </xf>
    <xf numFmtId="4" fontId="10" fillId="0" borderId="1" xfId="0" applyNumberFormat="1" applyFont="1" applyBorder="1" applyAlignment="1">
      <alignment horizontal="justify"/>
    </xf>
    <xf numFmtId="0" fontId="0" fillId="0" borderId="0" xfId="0" applyFill="1" applyAlignment="1">
      <alignment/>
    </xf>
    <xf numFmtId="0" fontId="22" fillId="0" borderId="1" xfId="0" applyFont="1" applyBorder="1" applyAlignment="1">
      <alignment/>
    </xf>
    <xf numFmtId="0" fontId="22" fillId="0" borderId="1" xfId="0" applyFont="1" applyBorder="1" applyAlignment="1">
      <alignment wrapText="1"/>
    </xf>
    <xf numFmtId="0" fontId="22" fillId="0" borderId="1" xfId="0" applyFont="1" applyFill="1" applyBorder="1" applyAlignment="1">
      <alignment horizontal="left" vertical="center" wrapText="1"/>
    </xf>
    <xf numFmtId="4" fontId="22" fillId="0" borderId="1" xfId="0" applyNumberFormat="1" applyFont="1" applyBorder="1" applyAlignment="1">
      <alignment horizontal="center" vertical="center" wrapText="1"/>
    </xf>
    <xf numFmtId="3" fontId="22" fillId="0" borderId="1" xfId="0" applyNumberFormat="1" applyFont="1" applyBorder="1" applyAlignment="1">
      <alignment horizontal="center" vertical="center" wrapText="1"/>
    </xf>
    <xf numFmtId="3" fontId="24" fillId="0" borderId="1" xfId="0" applyNumberFormat="1" applyFont="1" applyBorder="1" applyAlignment="1">
      <alignment horizontal="center" vertical="center" wrapText="1"/>
    </xf>
    <xf numFmtId="3" fontId="22" fillId="0" borderId="1" xfId="0" applyNumberFormat="1" applyFont="1" applyFill="1" applyBorder="1" applyAlignment="1">
      <alignment horizontal="center" vertical="center" wrapText="1"/>
    </xf>
    <xf numFmtId="0" fontId="2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3" fontId="22" fillId="0" borderId="1" xfId="0" applyNumberFormat="1" applyFont="1" applyBorder="1" applyAlignment="1">
      <alignment/>
    </xf>
    <xf numFmtId="14" fontId="22" fillId="0" borderId="3" xfId="0" applyNumberFormat="1" applyFont="1" applyBorder="1" applyAlignment="1">
      <alignment horizontal="center" vertical="top" wrapText="1"/>
    </xf>
    <xf numFmtId="0" fontId="22" fillId="0" borderId="3" xfId="0" applyFont="1" applyBorder="1" applyAlignment="1">
      <alignment horizontal="center" vertical="top" wrapText="1"/>
    </xf>
    <xf numFmtId="0" fontId="22" fillId="0" borderId="1" xfId="0" applyFont="1" applyBorder="1" applyAlignment="1">
      <alignment vertical="top" wrapText="1"/>
    </xf>
    <xf numFmtId="0" fontId="22" fillId="0" borderId="1" xfId="0" applyFont="1" applyFill="1" applyBorder="1" applyAlignment="1">
      <alignment horizontal="left" vertical="top" wrapText="1"/>
    </xf>
    <xf numFmtId="14" fontId="22" fillId="0" borderId="4" xfId="0" applyNumberFormat="1" applyFont="1" applyBorder="1" applyAlignment="1">
      <alignment horizontal="center" vertical="top" wrapText="1"/>
    </xf>
    <xf numFmtId="0" fontId="22" fillId="0" borderId="4" xfId="0" applyFont="1" applyBorder="1" applyAlignment="1">
      <alignment horizontal="center" vertical="top" wrapText="1"/>
    </xf>
    <xf numFmtId="14" fontId="22" fillId="0" borderId="2" xfId="0" applyNumberFormat="1" applyFont="1" applyBorder="1" applyAlignment="1">
      <alignment horizontal="center" vertical="top" wrapText="1"/>
    </xf>
    <xf numFmtId="0" fontId="22" fillId="0" borderId="2" xfId="0" applyFont="1" applyBorder="1" applyAlignment="1">
      <alignment horizontal="center" vertical="top" wrapText="1"/>
    </xf>
    <xf numFmtId="0" fontId="22" fillId="0" borderId="3" xfId="0" applyFont="1" applyBorder="1" applyAlignment="1">
      <alignment horizontal="left" vertical="top" wrapText="1"/>
    </xf>
    <xf numFmtId="14" fontId="22" fillId="0" borderId="1" xfId="0" applyNumberFormat="1"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left" vertical="center" wrapText="1"/>
    </xf>
    <xf numFmtId="0" fontId="22" fillId="0" borderId="3" xfId="0" applyFont="1" applyBorder="1" applyAlignment="1">
      <alignment vertical="top" wrapText="1"/>
    </xf>
    <xf numFmtId="0" fontId="22" fillId="0" borderId="4" xfId="0" applyFont="1" applyBorder="1" applyAlignment="1">
      <alignment vertical="top" wrapText="1"/>
    </xf>
    <xf numFmtId="0" fontId="22" fillId="0" borderId="2" xfId="0" applyFont="1" applyBorder="1" applyAlignment="1">
      <alignment vertical="top" wrapText="1"/>
    </xf>
    <xf numFmtId="4" fontId="22" fillId="0" borderId="1" xfId="0" applyNumberFormat="1" applyFont="1" applyBorder="1" applyAlignment="1">
      <alignment/>
    </xf>
    <xf numFmtId="0" fontId="24" fillId="0" borderId="1" xfId="0" applyFont="1" applyBorder="1" applyAlignment="1">
      <alignment horizontal="center" vertical="center" wrapText="1"/>
    </xf>
    <xf numFmtId="3" fontId="22" fillId="0" borderId="1" xfId="0" applyNumberFormat="1" applyFont="1" applyBorder="1" applyAlignment="1">
      <alignment wrapText="1"/>
    </xf>
    <xf numFmtId="0" fontId="22" fillId="0" borderId="2" xfId="0" applyFont="1" applyBorder="1" applyAlignment="1">
      <alignment horizontal="center" wrapText="1"/>
    </xf>
    <xf numFmtId="14" fontId="22" fillId="0" borderId="3" xfId="0" applyNumberFormat="1" applyFont="1" applyBorder="1" applyAlignment="1">
      <alignment vertical="top" wrapText="1"/>
    </xf>
    <xf numFmtId="0" fontId="10" fillId="0" borderId="0" xfId="0" applyFont="1" applyAlignment="1">
      <alignment vertical="top" wrapText="1"/>
    </xf>
    <xf numFmtId="0" fontId="10" fillId="0" borderId="0" xfId="0" applyFont="1" applyAlignment="1">
      <alignment/>
    </xf>
    <xf numFmtId="0" fontId="10" fillId="0" borderId="0" xfId="0" applyFont="1" applyAlignment="1">
      <alignment wrapText="1"/>
    </xf>
    <xf numFmtId="3" fontId="22" fillId="0" borderId="1" xfId="0" applyNumberFormat="1" applyFont="1" applyFill="1" applyBorder="1" applyAlignment="1">
      <alignment/>
    </xf>
    <xf numFmtId="3" fontId="22" fillId="0" borderId="1" xfId="0" applyNumberFormat="1" applyFont="1" applyFill="1" applyBorder="1" applyAlignment="1">
      <alignment wrapText="1"/>
    </xf>
    <xf numFmtId="0" fontId="10" fillId="0" borderId="0" xfId="0" applyFont="1" applyFill="1" applyAlignment="1">
      <alignment/>
    </xf>
    <xf numFmtId="0" fontId="22" fillId="0" borderId="1" xfId="0" applyFont="1" applyFill="1" applyBorder="1" applyAlignment="1">
      <alignment wrapText="1"/>
    </xf>
    <xf numFmtId="14" fontId="22" fillId="0" borderId="2" xfId="0" applyNumberFormat="1" applyFont="1" applyBorder="1" applyAlignment="1">
      <alignment horizontal="center" vertical="center" wrapText="1"/>
    </xf>
    <xf numFmtId="14" fontId="22" fillId="0" borderId="3" xfId="0" applyNumberFormat="1"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14" fontId="22" fillId="0" borderId="4" xfId="0" applyNumberFormat="1" applyFont="1" applyBorder="1" applyAlignment="1">
      <alignment horizontal="center" vertical="center" wrapText="1"/>
    </xf>
    <xf numFmtId="0" fontId="22" fillId="0" borderId="4" xfId="0" applyFont="1" applyBorder="1" applyAlignment="1">
      <alignment horizontal="center" vertical="center" wrapText="1"/>
    </xf>
    <xf numFmtId="0" fontId="22" fillId="0" borderId="1" xfId="0" applyFont="1" applyFill="1" applyBorder="1" applyAlignment="1">
      <alignment vertical="top" wrapText="1"/>
    </xf>
    <xf numFmtId="3" fontId="22" fillId="0" borderId="1" xfId="0" applyNumberFormat="1" applyFont="1" applyBorder="1" applyAlignment="1">
      <alignment horizontal="center" wrapText="1"/>
    </xf>
    <xf numFmtId="4" fontId="10" fillId="0" borderId="0" xfId="0" applyNumberFormat="1" applyFont="1" applyAlignment="1">
      <alignment/>
    </xf>
    <xf numFmtId="3" fontId="10" fillId="0" borderId="0" xfId="0" applyNumberFormat="1" applyFont="1" applyAlignment="1">
      <alignment/>
    </xf>
    <xf numFmtId="0" fontId="22" fillId="2" borderId="1" xfId="0" applyFont="1" applyFill="1" applyBorder="1" applyAlignment="1">
      <alignment wrapText="1"/>
    </xf>
    <xf numFmtId="0" fontId="22" fillId="0" borderId="1" xfId="0" applyFont="1" applyFill="1" applyBorder="1" applyAlignment="1">
      <alignment vertical="top"/>
    </xf>
    <xf numFmtId="0" fontId="22" fillId="0" borderId="3" xfId="0" applyFont="1" applyFill="1" applyBorder="1" applyAlignment="1">
      <alignment vertical="top"/>
    </xf>
    <xf numFmtId="0" fontId="22" fillId="0" borderId="4" xfId="0" applyFont="1" applyFill="1" applyBorder="1" applyAlignment="1">
      <alignment vertical="top"/>
    </xf>
    <xf numFmtId="0" fontId="22" fillId="0" borderId="2" xfId="0" applyFont="1" applyFill="1" applyBorder="1" applyAlignment="1">
      <alignment vertical="top"/>
    </xf>
    <xf numFmtId="0" fontId="26" fillId="0" borderId="4" xfId="0" applyFont="1" applyFill="1" applyBorder="1" applyAlignment="1">
      <alignment vertical="top"/>
    </xf>
    <xf numFmtId="0" fontId="26" fillId="0" borderId="2" xfId="0" applyFont="1" applyFill="1" applyBorder="1" applyAlignment="1">
      <alignment vertical="top"/>
    </xf>
    <xf numFmtId="0" fontId="10" fillId="0" borderId="0" xfId="0" applyFont="1" applyFill="1" applyAlignment="1">
      <alignment vertical="top"/>
    </xf>
    <xf numFmtId="0" fontId="22" fillId="0" borderId="2" xfId="0" applyFont="1" applyFill="1" applyBorder="1" applyAlignment="1">
      <alignment horizontal="center" wrapText="1"/>
    </xf>
    <xf numFmtId="0" fontId="22" fillId="3" borderId="2" xfId="0" applyFont="1" applyFill="1" applyBorder="1" applyAlignment="1">
      <alignment vertical="top"/>
    </xf>
    <xf numFmtId="14" fontId="22" fillId="3" borderId="3" xfId="0" applyNumberFormat="1"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1" xfId="0" applyFont="1" applyFill="1" applyBorder="1" applyAlignment="1">
      <alignment horizontal="left" vertical="center" wrapText="1"/>
    </xf>
    <xf numFmtId="3" fontId="22" fillId="3" borderId="1" xfId="0" applyNumberFormat="1" applyFont="1" applyFill="1" applyBorder="1" applyAlignment="1">
      <alignment horizontal="center" vertical="center" wrapText="1"/>
    </xf>
    <xf numFmtId="3" fontId="22" fillId="3" borderId="1" xfId="0" applyNumberFormat="1" applyFont="1" applyFill="1" applyBorder="1" applyAlignment="1">
      <alignment/>
    </xf>
    <xf numFmtId="0" fontId="22" fillId="3" borderId="1" xfId="0" applyFont="1" applyFill="1" applyBorder="1" applyAlignment="1">
      <alignment/>
    </xf>
    <xf numFmtId="0" fontId="22" fillId="3" borderId="2" xfId="0" applyFont="1" applyFill="1" applyBorder="1" applyAlignment="1">
      <alignment horizontal="center" wrapText="1"/>
    </xf>
    <xf numFmtId="0" fontId="22" fillId="3" borderId="4" xfId="0" applyFont="1" applyFill="1" applyBorder="1" applyAlignment="1">
      <alignment vertical="top"/>
    </xf>
    <xf numFmtId="0" fontId="22" fillId="3" borderId="4" xfId="0" applyFont="1" applyFill="1" applyBorder="1" applyAlignment="1">
      <alignment horizontal="center" wrapText="1"/>
    </xf>
    <xf numFmtId="0" fontId="12" fillId="0" borderId="3" xfId="0" applyFont="1" applyBorder="1" applyAlignment="1">
      <alignment horizontal="center" vertical="center" wrapText="1"/>
    </xf>
    <xf numFmtId="4"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2" borderId="1" xfId="0" applyFont="1" applyFill="1" applyBorder="1" applyAlignment="1">
      <alignment/>
    </xf>
    <xf numFmtId="0" fontId="0" fillId="2" borderId="1" xfId="0" applyFill="1" applyBorder="1" applyAlignment="1">
      <alignment/>
    </xf>
    <xf numFmtId="0" fontId="9" fillId="2" borderId="1" xfId="0" applyFont="1" applyFill="1" applyBorder="1" applyAlignment="1">
      <alignment wrapText="1"/>
    </xf>
    <xf numFmtId="0" fontId="0" fillId="2" borderId="0" xfId="0" applyFill="1" applyAlignment="1">
      <alignment/>
    </xf>
    <xf numFmtId="14" fontId="12" fillId="0" borderId="1" xfId="0" applyNumberFormat="1" applyFont="1" applyBorder="1" applyAlignment="1">
      <alignment horizontal="center" vertical="center" wrapText="1"/>
    </xf>
    <xf numFmtId="0" fontId="15" fillId="0" borderId="1" xfId="0" applyFont="1" applyBorder="1" applyAlignment="1">
      <alignment horizontal="left" vertical="center" wrapText="1"/>
    </xf>
    <xf numFmtId="4" fontId="15" fillId="0" borderId="1" xfId="0" applyNumberFormat="1" applyFont="1" applyFill="1" applyBorder="1" applyAlignment="1">
      <alignment horizontal="center" vertical="center" wrapText="1"/>
    </xf>
    <xf numFmtId="0" fontId="0" fillId="0" borderId="1" xfId="0" applyFont="1" applyBorder="1" applyAlignment="1">
      <alignment/>
    </xf>
    <xf numFmtId="0" fontId="0" fillId="0" borderId="0" xfId="0" applyFont="1" applyAlignment="1">
      <alignment/>
    </xf>
    <xf numFmtId="0" fontId="0" fillId="0" borderId="1" xfId="0" applyFont="1" applyBorder="1" applyAlignment="1">
      <alignment wrapText="1"/>
    </xf>
    <xf numFmtId="0" fontId="0" fillId="0" borderId="0" xfId="0" applyFont="1" applyAlignment="1">
      <alignment wrapText="1"/>
    </xf>
    <xf numFmtId="2" fontId="12" fillId="0" borderId="1" xfId="0" applyNumberFormat="1" applyFont="1" applyFill="1" applyBorder="1" applyAlignment="1">
      <alignment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14" fontId="12" fillId="0" borderId="4" xfId="0" applyNumberFormat="1" applyFont="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Fill="1" applyBorder="1" applyAlignment="1">
      <alignment horizontal="left" vertical="center" wrapText="1"/>
    </xf>
    <xf numFmtId="0" fontId="9" fillId="3" borderId="1" xfId="0" applyFont="1" applyFill="1" applyBorder="1" applyAlignment="1">
      <alignment/>
    </xf>
    <xf numFmtId="0" fontId="0" fillId="3" borderId="1" xfId="0" applyFill="1" applyBorder="1" applyAlignment="1">
      <alignment/>
    </xf>
    <xf numFmtId="0" fontId="9" fillId="3" borderId="1" xfId="0" applyFont="1" applyFill="1" applyBorder="1" applyAlignment="1">
      <alignment wrapText="1"/>
    </xf>
    <xf numFmtId="0" fontId="0" fillId="3" borderId="0" xfId="0" applyFill="1" applyAlignment="1">
      <alignment/>
    </xf>
    <xf numFmtId="0" fontId="15" fillId="0" borderId="1" xfId="0" applyFont="1" applyFill="1" applyBorder="1" applyAlignment="1">
      <alignment horizontal="left" vertical="center" wrapText="1"/>
    </xf>
    <xf numFmtId="0" fontId="9" fillId="0" borderId="1" xfId="0" applyFont="1" applyFill="1" applyBorder="1" applyAlignment="1">
      <alignment/>
    </xf>
    <xf numFmtId="0" fontId="0" fillId="0" borderId="1" xfId="0" applyFill="1" applyBorder="1" applyAlignment="1">
      <alignment/>
    </xf>
    <xf numFmtId="0" fontId="9" fillId="0" borderId="1" xfId="0" applyFont="1" applyFill="1" applyBorder="1" applyAlignment="1">
      <alignment wrapText="1"/>
    </xf>
    <xf numFmtId="14" fontId="12" fillId="0" borderId="3" xfId="0" applyNumberFormat="1" applyFont="1" applyBorder="1" applyAlignment="1">
      <alignment horizontal="center" vertical="center" wrapText="1"/>
    </xf>
    <xf numFmtId="0" fontId="12" fillId="0" borderId="2" xfId="0" applyFont="1" applyFill="1" applyBorder="1" applyAlignment="1">
      <alignment vertical="center" wrapText="1"/>
    </xf>
    <xf numFmtId="14" fontId="12" fillId="0" borderId="2" xfId="0" applyNumberFormat="1" applyFont="1" applyBorder="1" applyAlignment="1">
      <alignment horizontal="center" vertical="center" wrapText="1"/>
    </xf>
    <xf numFmtId="0" fontId="12" fillId="0" borderId="1" xfId="0" applyFont="1" applyFill="1" applyBorder="1" applyAlignment="1">
      <alignment vertical="center" wrapText="1"/>
    </xf>
    <xf numFmtId="0" fontId="12" fillId="0" borderId="2" xfId="0" applyFont="1" applyFill="1" applyBorder="1" applyAlignment="1">
      <alignment horizontal="center" vertical="center" wrapText="1"/>
    </xf>
    <xf numFmtId="0" fontId="12" fillId="0" borderId="1" xfId="0" applyNumberFormat="1" applyFont="1" applyBorder="1" applyAlignment="1">
      <alignment horizontal="left" vertical="center" wrapText="1"/>
    </xf>
    <xf numFmtId="0" fontId="12" fillId="0" borderId="3" xfId="0" applyFont="1" applyBorder="1" applyAlignment="1">
      <alignment horizontal="left" vertical="center" wrapText="1"/>
    </xf>
    <xf numFmtId="4" fontId="12" fillId="0" borderId="3" xfId="0" applyNumberFormat="1" applyFont="1" applyBorder="1" applyAlignment="1">
      <alignment horizontal="center" vertical="center" wrapText="1"/>
    </xf>
    <xf numFmtId="0" fontId="13"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3" fontId="13" fillId="0" borderId="3" xfId="0" applyNumberFormat="1" applyFont="1" applyBorder="1" applyAlignment="1">
      <alignment horizontal="center" vertical="center" wrapText="1"/>
    </xf>
    <xf numFmtId="3" fontId="12" fillId="0" borderId="3" xfId="0" applyNumberFormat="1" applyFont="1" applyBorder="1" applyAlignment="1">
      <alignment horizontal="center" vertical="center" wrapText="1"/>
    </xf>
    <xf numFmtId="3" fontId="12" fillId="0" borderId="3"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5" fillId="0" borderId="2" xfId="0" applyFont="1" applyBorder="1" applyAlignment="1">
      <alignment horizontal="left" vertical="center" wrapText="1"/>
    </xf>
    <xf numFmtId="4" fontId="12" fillId="0" borderId="2" xfId="0" applyNumberFormat="1" applyFont="1" applyBorder="1" applyAlignment="1">
      <alignment horizontal="center" vertical="center" wrapText="1"/>
    </xf>
    <xf numFmtId="0" fontId="13"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3" fontId="13" fillId="0" borderId="2" xfId="0" applyNumberFormat="1" applyFont="1" applyBorder="1" applyAlignment="1">
      <alignment horizontal="center" vertical="center" wrapText="1"/>
    </xf>
    <xf numFmtId="3" fontId="12" fillId="0" borderId="2" xfId="0" applyNumberFormat="1" applyFont="1" applyBorder="1" applyAlignment="1">
      <alignment horizontal="center" vertical="center" wrapText="1"/>
    </xf>
    <xf numFmtId="3" fontId="12"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Fill="1" applyBorder="1" applyAlignment="1">
      <alignment horizontal="center" vertical="center" wrapText="1"/>
    </xf>
    <xf numFmtId="4" fontId="4" fillId="0" borderId="0" xfId="0" applyNumberFormat="1" applyFont="1" applyAlignment="1">
      <alignment horizontal="justify" wrapText="1"/>
    </xf>
    <xf numFmtId="4" fontId="10" fillId="2" borderId="0" xfId="0" applyNumberFormat="1" applyFont="1" applyFill="1" applyAlignment="1">
      <alignment horizontal="justify"/>
    </xf>
    <xf numFmtId="3" fontId="0" fillId="0" borderId="0" xfId="0" applyNumberFormat="1" applyAlignment="1">
      <alignment/>
    </xf>
    <xf numFmtId="0" fontId="0" fillId="0" borderId="7" xfId="0" applyBorder="1" applyAlignment="1">
      <alignment wrapText="1"/>
    </xf>
    <xf numFmtId="0" fontId="0" fillId="0" borderId="6" xfId="0" applyBorder="1" applyAlignment="1">
      <alignment wrapText="1"/>
    </xf>
    <xf numFmtId="0" fontId="3" fillId="0" borderId="4" xfId="0" applyFont="1" applyBorder="1" applyAlignment="1">
      <alignment horizontal="center" vertical="center" wrapText="1"/>
    </xf>
    <xf numFmtId="2" fontId="3" fillId="0" borderId="3" xfId="0" applyNumberFormat="1" applyFont="1" applyBorder="1" applyAlignment="1">
      <alignment horizontal="center" vertical="center" wrapText="1"/>
    </xf>
    <xf numFmtId="2" fontId="4" fillId="0" borderId="4"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9" fillId="0" borderId="8" xfId="0" applyFont="1" applyBorder="1" applyAlignment="1">
      <alignment wrapText="1"/>
    </xf>
    <xf numFmtId="0" fontId="3"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3"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2" fontId="3"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0" fillId="0" borderId="4" xfId="0" applyNumberFormat="1" applyBorder="1" applyAlignment="1">
      <alignment horizontal="center" vertical="center" wrapText="1"/>
    </xf>
    <xf numFmtId="0" fontId="0" fillId="0" borderId="2" xfId="0" applyNumberForma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2" fontId="3" fillId="0" borderId="0" xfId="0" applyNumberFormat="1" applyFont="1" applyAlignment="1">
      <alignment horizontal="justify" wrapText="1"/>
    </xf>
    <xf numFmtId="0" fontId="0" fillId="0" borderId="5" xfId="0" applyBorder="1" applyAlignment="1">
      <alignment horizontal="justify" wrapText="1"/>
    </xf>
    <xf numFmtId="0" fontId="3" fillId="0" borderId="0" xfId="0" applyFont="1" applyAlignment="1">
      <alignment horizontal="justify" wrapText="1"/>
    </xf>
    <xf numFmtId="4" fontId="22" fillId="0" borderId="0" xfId="0" applyNumberFormat="1" applyFont="1" applyAlignment="1">
      <alignment horizontal="justify"/>
    </xf>
    <xf numFmtId="4" fontId="24" fillId="0" borderId="0" xfId="0" applyNumberFormat="1" applyFont="1" applyAlignment="1">
      <alignment horizontal="justify"/>
    </xf>
    <xf numFmtId="4" fontId="24" fillId="0" borderId="5" xfId="0" applyNumberFormat="1" applyFont="1" applyBorder="1" applyAlignment="1">
      <alignment horizontal="justify"/>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2" fillId="0" borderId="2" xfId="0" applyFont="1" applyFill="1" applyBorder="1" applyAlignment="1">
      <alignment vertical="center" wrapText="1"/>
    </xf>
    <xf numFmtId="0" fontId="0" fillId="0" borderId="4" xfId="0" applyBorder="1" applyAlignment="1">
      <alignment vertical="center" wrapText="1"/>
    </xf>
    <xf numFmtId="0" fontId="0" fillId="0" borderId="2" xfId="0" applyBorder="1" applyAlignment="1">
      <alignment vertical="center" wrapText="1"/>
    </xf>
    <xf numFmtId="0" fontId="22" fillId="0" borderId="3" xfId="0" applyFont="1" applyBorder="1" applyAlignment="1">
      <alignment horizontal="center" wrapText="1"/>
    </xf>
    <xf numFmtId="0" fontId="22" fillId="0" borderId="2" xfId="0" applyFont="1" applyBorder="1" applyAlignment="1">
      <alignment horizontal="center" wrapText="1"/>
    </xf>
    <xf numFmtId="0" fontId="8" fillId="0" borderId="0" xfId="0" applyFont="1" applyAlignment="1">
      <alignment horizontal="center" wrapText="1"/>
    </xf>
    <xf numFmtId="2" fontId="3" fillId="0" borderId="3" xfId="0" applyNumberFormat="1" applyFont="1" applyFill="1" applyBorder="1" applyAlignment="1">
      <alignment horizontal="center" vertical="center" wrapText="1"/>
    </xf>
    <xf numFmtId="2" fontId="4" fillId="0" borderId="4"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0" fontId="22" fillId="0" borderId="4" xfId="0" applyFont="1" applyBorder="1" applyAlignment="1">
      <alignment horizontal="center" wrapText="1"/>
    </xf>
    <xf numFmtId="0" fontId="3" fillId="0" borderId="4" xfId="0" applyFont="1" applyFill="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10;&#1085;&#1076;&#1077;&#1082;&#1089;&#1072;&#1094;&#1110;&#1103;%20%20&#1074;%20&#1088;&#1086;&#1079;&#1088;&#1110;&#1079;&#1110;%20&#1089;&#1110;&#108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ела"/>
      <sheetName val="районні установ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2521"/>
  <sheetViews>
    <sheetView tabSelected="1" view="pageBreakPreview" zoomScale="55" zoomScaleNormal="55" zoomScaleSheetLayoutView="55" workbookViewId="0" topLeftCell="A1">
      <pane ySplit="6" topLeftCell="BM334" activePane="bottomLeft" state="frozen"/>
      <selection pane="topLeft" activeCell="A1" sqref="A1"/>
      <selection pane="bottomLeft" activeCell="Q343" sqref="Q343"/>
    </sheetView>
  </sheetViews>
  <sheetFormatPr defaultColWidth="9.00390625" defaultRowHeight="12.75"/>
  <cols>
    <col min="1" max="1" width="7.75390625" style="0" customWidth="1"/>
    <col min="2" max="2" width="21.875" style="2" customWidth="1"/>
    <col min="3" max="3" width="29.00390625" style="1" customWidth="1"/>
    <col min="4" max="4" width="47.125" style="10" customWidth="1"/>
    <col min="5" max="5" width="20.75390625" style="0" customWidth="1"/>
    <col min="6" max="6" width="4.125" style="0" hidden="1" customWidth="1"/>
    <col min="7" max="7" width="3.375" style="0" hidden="1" customWidth="1"/>
    <col min="8" max="8" width="3.625" style="0" hidden="1" customWidth="1"/>
    <col min="9" max="10" width="4.375" style="0" hidden="1" customWidth="1"/>
    <col min="11" max="11" width="15.375" style="0" hidden="1" customWidth="1"/>
    <col min="12" max="12" width="18.25390625" style="0" hidden="1" customWidth="1"/>
    <col min="13" max="13" width="18.375" style="0" customWidth="1"/>
    <col min="14" max="14" width="19.875" style="0" customWidth="1"/>
    <col min="15" max="15" width="20.00390625" style="33" hidden="1" customWidth="1"/>
    <col min="16" max="16" width="18.25390625" style="0" customWidth="1"/>
    <col min="17" max="17" width="19.00390625" style="0" customWidth="1"/>
    <col min="18" max="18" width="0.2421875" style="0" hidden="1" customWidth="1"/>
    <col min="19" max="19" width="18.625" style="0" hidden="1" customWidth="1"/>
    <col min="20" max="20" width="3.625" style="0" hidden="1" customWidth="1"/>
    <col min="21" max="21" width="4.375" style="0" hidden="1" customWidth="1"/>
    <col min="22" max="22" width="6.25390625" style="0" hidden="1" customWidth="1"/>
    <col min="23" max="23" width="7.25390625" style="0" hidden="1" customWidth="1"/>
    <col min="24" max="24" width="4.375" style="0" hidden="1" customWidth="1"/>
    <col min="25" max="25" width="6.375" style="0" hidden="1" customWidth="1"/>
    <col min="26" max="26" width="5.375" style="0" hidden="1" customWidth="1"/>
    <col min="27" max="27" width="8.25390625" style="0" hidden="1" customWidth="1"/>
    <col min="28" max="28" width="53.875" style="1" customWidth="1"/>
    <col min="29" max="29" width="15.75390625" style="5" hidden="1" customWidth="1"/>
    <col min="30" max="30" width="18.375" style="5" hidden="1" customWidth="1"/>
    <col min="31" max="31" width="14.75390625" style="5" hidden="1" customWidth="1"/>
    <col min="32" max="32" width="19.625" style="5" hidden="1" customWidth="1"/>
    <col min="33" max="33" width="15.375" style="5" hidden="1" customWidth="1"/>
    <col min="34" max="34" width="15.25390625" style="5" hidden="1" customWidth="1"/>
    <col min="35" max="35" width="0" style="0" hidden="1" customWidth="1"/>
  </cols>
  <sheetData>
    <row r="1" spans="15:28" ht="28.5" customHeight="1">
      <c r="O1" s="30"/>
      <c r="AB1" s="9" t="s">
        <v>429</v>
      </c>
    </row>
    <row r="2" spans="1:28" ht="21" customHeight="1">
      <c r="A2" s="193" t="s">
        <v>494</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row>
    <row r="3" spans="1:34" s="8" customFormat="1" ht="16.5" customHeight="1">
      <c r="A3" s="194" t="s">
        <v>236</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7"/>
      <c r="AD3" s="7"/>
      <c r="AE3" s="7"/>
      <c r="AF3" s="7"/>
      <c r="AG3" s="7"/>
      <c r="AH3" s="7"/>
    </row>
    <row r="4" spans="1:28" ht="42" customHeight="1">
      <c r="A4" s="181" t="s">
        <v>93</v>
      </c>
      <c r="B4" s="181" t="s">
        <v>95</v>
      </c>
      <c r="C4" s="181" t="s">
        <v>91</v>
      </c>
      <c r="D4" s="196" t="s">
        <v>94</v>
      </c>
      <c r="E4" s="196"/>
      <c r="F4" s="189" t="s">
        <v>616</v>
      </c>
      <c r="G4" s="189"/>
      <c r="H4" s="181" t="s">
        <v>102</v>
      </c>
      <c r="I4" s="189" t="s">
        <v>613</v>
      </c>
      <c r="J4" s="181" t="s">
        <v>614</v>
      </c>
      <c r="K4" s="181" t="s">
        <v>939</v>
      </c>
      <c r="L4" s="181" t="s">
        <v>938</v>
      </c>
      <c r="M4" s="178" t="s">
        <v>99</v>
      </c>
      <c r="N4" s="186" t="s">
        <v>97</v>
      </c>
      <c r="O4" s="187"/>
      <c r="P4" s="187"/>
      <c r="Q4" s="187"/>
      <c r="R4" s="187"/>
      <c r="S4" s="187"/>
      <c r="T4" s="187"/>
      <c r="U4" s="187"/>
      <c r="V4" s="187"/>
      <c r="W4" s="187"/>
      <c r="X4" s="187"/>
      <c r="Y4" s="188"/>
      <c r="Z4" s="181" t="s">
        <v>655</v>
      </c>
      <c r="AA4" s="181" t="s">
        <v>651</v>
      </c>
      <c r="AB4" s="196" t="s">
        <v>92</v>
      </c>
    </row>
    <row r="5" spans="1:34" ht="46.5" customHeight="1">
      <c r="A5" s="177"/>
      <c r="B5" s="177"/>
      <c r="C5" s="177"/>
      <c r="D5" s="181" t="s">
        <v>100</v>
      </c>
      <c r="E5" s="178" t="s">
        <v>96</v>
      </c>
      <c r="F5" s="202"/>
      <c r="G5" s="182"/>
      <c r="H5" s="197"/>
      <c r="I5" s="200"/>
      <c r="J5" s="204"/>
      <c r="K5" s="197"/>
      <c r="L5" s="182"/>
      <c r="M5" s="179"/>
      <c r="N5" s="181" t="s">
        <v>639</v>
      </c>
      <c r="O5" s="191" t="s">
        <v>657</v>
      </c>
      <c r="P5" s="189" t="s">
        <v>608</v>
      </c>
      <c r="Q5" s="189" t="s">
        <v>568</v>
      </c>
      <c r="R5" s="181" t="s">
        <v>615</v>
      </c>
      <c r="S5" s="186" t="s">
        <v>101</v>
      </c>
      <c r="T5" s="187"/>
      <c r="U5" s="187"/>
      <c r="V5" s="187"/>
      <c r="W5" s="187"/>
      <c r="X5" s="187"/>
      <c r="Y5" s="188"/>
      <c r="Z5" s="177"/>
      <c r="AA5" s="177"/>
      <c r="AB5" s="196"/>
      <c r="AD5" s="184" t="s">
        <v>140</v>
      </c>
      <c r="AE5" s="175"/>
      <c r="AF5" s="175"/>
      <c r="AG5" s="175"/>
      <c r="AH5" s="176"/>
    </row>
    <row r="6" spans="1:34" ht="39.75" customHeight="1">
      <c r="A6" s="185"/>
      <c r="B6" s="185"/>
      <c r="C6" s="185"/>
      <c r="D6" s="185"/>
      <c r="E6" s="199"/>
      <c r="F6" s="203"/>
      <c r="G6" s="183"/>
      <c r="H6" s="198"/>
      <c r="I6" s="201"/>
      <c r="J6" s="205"/>
      <c r="K6" s="198"/>
      <c r="L6" s="183"/>
      <c r="M6" s="180"/>
      <c r="N6" s="185"/>
      <c r="O6" s="192"/>
      <c r="P6" s="190"/>
      <c r="Q6" s="190"/>
      <c r="R6" s="185"/>
      <c r="S6" s="3" t="s">
        <v>640</v>
      </c>
      <c r="T6" s="3"/>
      <c r="U6" s="3"/>
      <c r="V6" s="4" t="s">
        <v>618</v>
      </c>
      <c r="W6" s="4" t="s">
        <v>98</v>
      </c>
      <c r="X6" s="4" t="s">
        <v>641</v>
      </c>
      <c r="Y6" s="4" t="s">
        <v>642</v>
      </c>
      <c r="Z6" s="185"/>
      <c r="AA6" s="185"/>
      <c r="AB6" s="196"/>
      <c r="AC6" s="45" t="s">
        <v>139</v>
      </c>
      <c r="AD6" s="45" t="s">
        <v>138</v>
      </c>
      <c r="AE6" s="6" t="s">
        <v>637</v>
      </c>
      <c r="AF6" s="6" t="s">
        <v>638</v>
      </c>
      <c r="AG6" s="6" t="s">
        <v>620</v>
      </c>
      <c r="AH6" s="6" t="s">
        <v>619</v>
      </c>
    </row>
    <row r="7" spans="1:34" ht="104.25" customHeight="1">
      <c r="A7" s="20">
        <v>1</v>
      </c>
      <c r="B7" s="20" t="s">
        <v>748</v>
      </c>
      <c r="C7" s="20" t="s">
        <v>749</v>
      </c>
      <c r="D7" s="37" t="s">
        <v>750</v>
      </c>
      <c r="E7" s="38"/>
      <c r="F7" s="39"/>
      <c r="G7" s="40"/>
      <c r="H7" s="40"/>
      <c r="I7" s="39"/>
      <c r="J7" s="40"/>
      <c r="K7" s="44"/>
      <c r="L7" s="44"/>
      <c r="M7" s="44"/>
      <c r="N7" s="43"/>
      <c r="O7" s="42"/>
      <c r="P7" s="43"/>
      <c r="Q7" s="43"/>
      <c r="R7" s="43"/>
      <c r="S7" s="17"/>
      <c r="T7" s="17"/>
      <c r="U7" s="17"/>
      <c r="V7" s="17"/>
      <c r="W7" s="17"/>
      <c r="X7" s="17"/>
      <c r="Y7" s="17"/>
      <c r="Z7" s="17"/>
      <c r="AA7" s="17"/>
      <c r="AB7" s="36" t="s">
        <v>546</v>
      </c>
      <c r="AC7" s="45">
        <v>182584</v>
      </c>
      <c r="AE7" s="6"/>
      <c r="AF7" s="6"/>
      <c r="AG7" s="6"/>
      <c r="AH7" s="6"/>
    </row>
    <row r="8" spans="1:34" ht="140.25" customHeight="1">
      <c r="A8" s="20">
        <v>2</v>
      </c>
      <c r="B8" s="20" t="s">
        <v>430</v>
      </c>
      <c r="C8" s="20" t="s">
        <v>431</v>
      </c>
      <c r="D8" s="37" t="s">
        <v>438</v>
      </c>
      <c r="E8" s="38"/>
      <c r="F8" s="39"/>
      <c r="G8" s="40"/>
      <c r="H8" s="40"/>
      <c r="I8" s="39"/>
      <c r="J8" s="40"/>
      <c r="K8" s="44"/>
      <c r="L8" s="44"/>
      <c r="M8" s="44"/>
      <c r="N8" s="42"/>
      <c r="O8" s="42"/>
      <c r="P8" s="43"/>
      <c r="Q8" s="43"/>
      <c r="R8" s="43"/>
      <c r="S8" s="17"/>
      <c r="T8" s="17"/>
      <c r="U8" s="17"/>
      <c r="V8" s="17"/>
      <c r="W8" s="17"/>
      <c r="X8" s="17"/>
      <c r="Y8" s="17"/>
      <c r="Z8" s="17"/>
      <c r="AA8" s="17"/>
      <c r="AB8" s="36" t="s">
        <v>237</v>
      </c>
      <c r="AC8" s="45"/>
      <c r="AE8" s="6"/>
      <c r="AF8" s="6"/>
      <c r="AG8" s="6"/>
      <c r="AH8" s="6"/>
    </row>
    <row r="9" spans="1:38" ht="123.75" customHeight="1">
      <c r="A9" s="20">
        <v>3</v>
      </c>
      <c r="B9" s="126" t="s">
        <v>432</v>
      </c>
      <c r="C9" s="20" t="s">
        <v>805</v>
      </c>
      <c r="D9" s="37" t="s">
        <v>439</v>
      </c>
      <c r="E9" s="38"/>
      <c r="F9" s="39"/>
      <c r="G9" s="40"/>
      <c r="H9" s="40"/>
      <c r="I9" s="39"/>
      <c r="J9" s="40"/>
      <c r="K9" s="44"/>
      <c r="L9" s="44"/>
      <c r="M9" s="44"/>
      <c r="N9" s="43">
        <v>1000</v>
      </c>
      <c r="O9" s="42"/>
      <c r="P9" s="43"/>
      <c r="Q9" s="43"/>
      <c r="R9" s="43"/>
      <c r="S9" s="17"/>
      <c r="T9" s="17"/>
      <c r="U9" s="17"/>
      <c r="V9" s="17"/>
      <c r="W9" s="17"/>
      <c r="X9" s="17"/>
      <c r="Y9" s="17"/>
      <c r="Z9" s="17"/>
      <c r="AA9" s="17"/>
      <c r="AB9" s="36" t="s">
        <v>547</v>
      </c>
      <c r="AC9" s="45"/>
      <c r="AE9" s="6"/>
      <c r="AF9" s="6"/>
      <c r="AG9" s="6"/>
      <c r="AH9" s="6"/>
      <c r="AL9" s="174">
        <f>N9+N10+N12+N11+N55+N56+N57+N65+N66+N68</f>
        <v>10000</v>
      </c>
    </row>
    <row r="10" spans="1:34" ht="123.75" customHeight="1">
      <c r="A10" s="20">
        <v>4</v>
      </c>
      <c r="B10" s="20" t="s">
        <v>433</v>
      </c>
      <c r="C10" s="20" t="s">
        <v>434</v>
      </c>
      <c r="D10" s="37" t="s">
        <v>440</v>
      </c>
      <c r="E10" s="38"/>
      <c r="F10" s="39"/>
      <c r="G10" s="40"/>
      <c r="H10" s="40"/>
      <c r="I10" s="39"/>
      <c r="J10" s="40"/>
      <c r="K10" s="44"/>
      <c r="L10" s="44"/>
      <c r="M10" s="44"/>
      <c r="N10" s="43">
        <v>1000</v>
      </c>
      <c r="O10" s="42"/>
      <c r="P10" s="43"/>
      <c r="Q10" s="43"/>
      <c r="R10" s="43"/>
      <c r="S10" s="17"/>
      <c r="T10" s="17"/>
      <c r="U10" s="17"/>
      <c r="V10" s="17"/>
      <c r="W10" s="17"/>
      <c r="X10" s="17"/>
      <c r="Y10" s="17"/>
      <c r="Z10" s="17"/>
      <c r="AA10" s="17"/>
      <c r="AB10" s="36" t="s">
        <v>547</v>
      </c>
      <c r="AC10" s="45"/>
      <c r="AE10" s="6"/>
      <c r="AF10" s="6"/>
      <c r="AG10" s="6"/>
      <c r="AH10" s="6"/>
    </row>
    <row r="11" spans="1:34" s="125" customFormat="1" ht="123" customHeight="1">
      <c r="A11" s="121">
        <v>5</v>
      </c>
      <c r="B11" s="121" t="s">
        <v>435</v>
      </c>
      <c r="C11" s="20" t="s">
        <v>806</v>
      </c>
      <c r="D11" s="37" t="s">
        <v>780</v>
      </c>
      <c r="E11" s="115"/>
      <c r="F11" s="116"/>
      <c r="G11" s="117"/>
      <c r="H11" s="117"/>
      <c r="I11" s="116"/>
      <c r="J11" s="117"/>
      <c r="K11" s="118"/>
      <c r="L11" s="118"/>
      <c r="M11" s="118"/>
      <c r="N11" s="42">
        <v>1000</v>
      </c>
      <c r="O11" s="42"/>
      <c r="P11" s="42"/>
      <c r="Q11" s="42"/>
      <c r="R11" s="42"/>
      <c r="S11" s="120"/>
      <c r="T11" s="120"/>
      <c r="U11" s="120"/>
      <c r="V11" s="120"/>
      <c r="W11" s="120"/>
      <c r="X11" s="120"/>
      <c r="Y11" s="120"/>
      <c r="Z11" s="120"/>
      <c r="AA11" s="120"/>
      <c r="AB11" s="36" t="s">
        <v>547</v>
      </c>
      <c r="AC11" s="122"/>
      <c r="AD11" s="123"/>
      <c r="AE11" s="124"/>
      <c r="AF11" s="124"/>
      <c r="AG11" s="124"/>
      <c r="AH11" s="124"/>
    </row>
    <row r="12" spans="1:34" s="125" customFormat="1" ht="126" customHeight="1">
      <c r="A12" s="121">
        <v>6</v>
      </c>
      <c r="B12" s="121" t="s">
        <v>634</v>
      </c>
      <c r="C12" s="121" t="s">
        <v>635</v>
      </c>
      <c r="D12" s="36" t="s">
        <v>636</v>
      </c>
      <c r="E12" s="115"/>
      <c r="F12" s="116"/>
      <c r="G12" s="117"/>
      <c r="H12" s="117"/>
      <c r="I12" s="116"/>
      <c r="J12" s="117"/>
      <c r="K12" s="118"/>
      <c r="L12" s="118"/>
      <c r="M12" s="118"/>
      <c r="N12" s="42">
        <v>1000</v>
      </c>
      <c r="O12" s="42"/>
      <c r="P12" s="42"/>
      <c r="Q12" s="42"/>
      <c r="R12" s="42"/>
      <c r="S12" s="120"/>
      <c r="T12" s="120"/>
      <c r="U12" s="120"/>
      <c r="V12" s="120"/>
      <c r="W12" s="120"/>
      <c r="X12" s="120"/>
      <c r="Y12" s="120"/>
      <c r="Z12" s="120"/>
      <c r="AA12" s="120"/>
      <c r="AB12" s="36" t="s">
        <v>547</v>
      </c>
      <c r="AC12" s="122"/>
      <c r="AD12" s="123"/>
      <c r="AE12" s="124"/>
      <c r="AF12" s="124"/>
      <c r="AG12" s="124"/>
      <c r="AH12" s="124"/>
    </row>
    <row r="13" spans="1:37" ht="95.25" customHeight="1">
      <c r="A13" s="20">
        <v>7</v>
      </c>
      <c r="B13" s="20" t="s">
        <v>436</v>
      </c>
      <c r="C13" s="20" t="s">
        <v>807</v>
      </c>
      <c r="D13" s="37" t="s">
        <v>437</v>
      </c>
      <c r="E13" s="38"/>
      <c r="F13" s="39"/>
      <c r="G13" s="40"/>
      <c r="H13" s="40"/>
      <c r="I13" s="39"/>
      <c r="J13" s="40"/>
      <c r="K13" s="44"/>
      <c r="L13" s="44"/>
      <c r="M13" s="44"/>
      <c r="N13" s="43">
        <v>2000</v>
      </c>
      <c r="O13" s="42"/>
      <c r="P13" s="43"/>
      <c r="Q13" s="43"/>
      <c r="R13" s="43"/>
      <c r="S13" s="17"/>
      <c r="T13" s="17"/>
      <c r="U13" s="17"/>
      <c r="V13" s="17"/>
      <c r="W13" s="17"/>
      <c r="X13" s="17"/>
      <c r="Y13" s="17"/>
      <c r="Z13" s="17"/>
      <c r="AA13" s="17"/>
      <c r="AB13" s="36" t="s">
        <v>729</v>
      </c>
      <c r="AC13" s="45"/>
      <c r="AE13" s="6"/>
      <c r="AF13" s="6"/>
      <c r="AG13" s="6"/>
      <c r="AH13" s="6"/>
      <c r="AK13" s="174">
        <f>N13+N14+N15+N16+N17+N18+N19+N20+N21+N22+N23+N24+N25+N26+N27+N28+N29+N30+N31+N34+N35+N47+N48+N49+N50+N51+N52+N53+N59+N62+N63</f>
        <v>44000</v>
      </c>
    </row>
    <row r="14" spans="1:34" ht="97.5" customHeight="1">
      <c r="A14" s="20">
        <v>8</v>
      </c>
      <c r="B14" s="20" t="s">
        <v>781</v>
      </c>
      <c r="C14" s="20" t="s">
        <v>782</v>
      </c>
      <c r="D14" s="37" t="s">
        <v>783</v>
      </c>
      <c r="E14" s="38"/>
      <c r="F14" s="39"/>
      <c r="G14" s="40"/>
      <c r="H14" s="40"/>
      <c r="I14" s="39"/>
      <c r="J14" s="40"/>
      <c r="K14" s="44"/>
      <c r="L14" s="44"/>
      <c r="M14" s="44"/>
      <c r="N14" s="43">
        <v>3000</v>
      </c>
      <c r="O14" s="42"/>
      <c r="P14" s="43"/>
      <c r="Q14" s="43"/>
      <c r="R14" s="43"/>
      <c r="S14" s="17"/>
      <c r="T14" s="17"/>
      <c r="U14" s="17"/>
      <c r="V14" s="17"/>
      <c r="W14" s="17"/>
      <c r="X14" s="17"/>
      <c r="Y14" s="17"/>
      <c r="Z14" s="17"/>
      <c r="AA14" s="17"/>
      <c r="AB14" s="36" t="s">
        <v>729</v>
      </c>
      <c r="AC14" s="45"/>
      <c r="AE14" s="6"/>
      <c r="AF14" s="6"/>
      <c r="AG14" s="6"/>
      <c r="AH14" s="6"/>
    </row>
    <row r="15" spans="1:34" ht="99" customHeight="1">
      <c r="A15" s="20">
        <v>9</v>
      </c>
      <c r="B15" s="20" t="s">
        <v>784</v>
      </c>
      <c r="C15" s="20" t="s">
        <v>785</v>
      </c>
      <c r="D15" s="37" t="s">
        <v>800</v>
      </c>
      <c r="E15" s="38"/>
      <c r="F15" s="39"/>
      <c r="G15" s="40"/>
      <c r="H15" s="40"/>
      <c r="I15" s="39"/>
      <c r="J15" s="40"/>
      <c r="K15" s="44"/>
      <c r="L15" s="44"/>
      <c r="M15" s="44"/>
      <c r="N15" s="43">
        <v>1000</v>
      </c>
      <c r="O15" s="42"/>
      <c r="P15" s="43"/>
      <c r="Q15" s="43"/>
      <c r="R15" s="43"/>
      <c r="S15" s="17"/>
      <c r="T15" s="17"/>
      <c r="U15" s="17"/>
      <c r="V15" s="17"/>
      <c r="W15" s="17"/>
      <c r="X15" s="17"/>
      <c r="Y15" s="17"/>
      <c r="Z15" s="17"/>
      <c r="AA15" s="17"/>
      <c r="AB15" s="36" t="s">
        <v>729</v>
      </c>
      <c r="AC15" s="45"/>
      <c r="AE15" s="6"/>
      <c r="AF15" s="6"/>
      <c r="AG15" s="6"/>
      <c r="AH15" s="6"/>
    </row>
    <row r="16" spans="1:34" ht="93" customHeight="1">
      <c r="A16" s="20">
        <v>10</v>
      </c>
      <c r="B16" s="20" t="s">
        <v>786</v>
      </c>
      <c r="C16" s="20" t="s">
        <v>787</v>
      </c>
      <c r="D16" s="37" t="s">
        <v>788</v>
      </c>
      <c r="E16" s="38"/>
      <c r="F16" s="39"/>
      <c r="G16" s="40"/>
      <c r="H16" s="40"/>
      <c r="I16" s="39"/>
      <c r="J16" s="40"/>
      <c r="K16" s="44"/>
      <c r="L16" s="44"/>
      <c r="M16" s="44"/>
      <c r="N16" s="43">
        <v>2000</v>
      </c>
      <c r="O16" s="42"/>
      <c r="P16" s="43"/>
      <c r="Q16" s="43"/>
      <c r="R16" s="43"/>
      <c r="S16" s="17"/>
      <c r="T16" s="17"/>
      <c r="U16" s="17"/>
      <c r="V16" s="17"/>
      <c r="W16" s="17"/>
      <c r="X16" s="17"/>
      <c r="Y16" s="17"/>
      <c r="Z16" s="17"/>
      <c r="AA16" s="17"/>
      <c r="AB16" s="36" t="s">
        <v>729</v>
      </c>
      <c r="AC16" s="45"/>
      <c r="AE16" s="6"/>
      <c r="AF16" s="6"/>
      <c r="AG16" s="6"/>
      <c r="AH16" s="6"/>
    </row>
    <row r="17" spans="1:34" ht="99.75" customHeight="1">
      <c r="A17" s="20">
        <v>11</v>
      </c>
      <c r="B17" s="20" t="s">
        <v>789</v>
      </c>
      <c r="C17" s="20" t="s">
        <v>808</v>
      </c>
      <c r="D17" s="37" t="s">
        <v>800</v>
      </c>
      <c r="E17" s="38"/>
      <c r="F17" s="39"/>
      <c r="G17" s="40"/>
      <c r="H17" s="40"/>
      <c r="I17" s="39"/>
      <c r="J17" s="40"/>
      <c r="K17" s="44"/>
      <c r="L17" s="44"/>
      <c r="M17" s="44"/>
      <c r="N17" s="43">
        <v>1000</v>
      </c>
      <c r="O17" s="42"/>
      <c r="P17" s="43"/>
      <c r="Q17" s="43"/>
      <c r="R17" s="43"/>
      <c r="S17" s="17"/>
      <c r="T17" s="17"/>
      <c r="U17" s="17"/>
      <c r="V17" s="17"/>
      <c r="W17" s="17"/>
      <c r="X17" s="17"/>
      <c r="Y17" s="17"/>
      <c r="Z17" s="17"/>
      <c r="AA17" s="17"/>
      <c r="AB17" s="36" t="s">
        <v>729</v>
      </c>
      <c r="AC17" s="45"/>
      <c r="AE17" s="6"/>
      <c r="AF17" s="6"/>
      <c r="AG17" s="6"/>
      <c r="AH17" s="6"/>
    </row>
    <row r="18" spans="1:34" ht="91.5" customHeight="1">
      <c r="A18" s="20">
        <v>12</v>
      </c>
      <c r="B18" s="20" t="s">
        <v>790</v>
      </c>
      <c r="C18" s="20" t="s">
        <v>791</v>
      </c>
      <c r="D18" s="37" t="s">
        <v>801</v>
      </c>
      <c r="E18" s="38"/>
      <c r="F18" s="39"/>
      <c r="G18" s="40"/>
      <c r="H18" s="40"/>
      <c r="I18" s="39"/>
      <c r="J18" s="40"/>
      <c r="K18" s="44"/>
      <c r="L18" s="44"/>
      <c r="M18" s="44"/>
      <c r="N18" s="43">
        <v>1000</v>
      </c>
      <c r="O18" s="42"/>
      <c r="P18" s="43"/>
      <c r="Q18" s="43"/>
      <c r="R18" s="43"/>
      <c r="S18" s="17"/>
      <c r="T18" s="17"/>
      <c r="U18" s="17"/>
      <c r="V18" s="17"/>
      <c r="W18" s="17"/>
      <c r="X18" s="17"/>
      <c r="Y18" s="17"/>
      <c r="Z18" s="17"/>
      <c r="AA18" s="17"/>
      <c r="AB18" s="36" t="s">
        <v>729</v>
      </c>
      <c r="AC18" s="45"/>
      <c r="AE18" s="6"/>
      <c r="AF18" s="6"/>
      <c r="AG18" s="6"/>
      <c r="AH18" s="6"/>
    </row>
    <row r="19" spans="1:34" ht="93" customHeight="1">
      <c r="A19" s="20">
        <v>13</v>
      </c>
      <c r="B19" s="20" t="s">
        <v>792</v>
      </c>
      <c r="C19" s="20" t="s">
        <v>793</v>
      </c>
      <c r="D19" s="37" t="s">
        <v>802</v>
      </c>
      <c r="E19" s="38"/>
      <c r="F19" s="39"/>
      <c r="G19" s="40"/>
      <c r="H19" s="40"/>
      <c r="I19" s="39"/>
      <c r="J19" s="40"/>
      <c r="K19" s="44"/>
      <c r="L19" s="44"/>
      <c r="M19" s="44"/>
      <c r="N19" s="43">
        <v>1000</v>
      </c>
      <c r="O19" s="42"/>
      <c r="P19" s="43"/>
      <c r="Q19" s="43"/>
      <c r="R19" s="43"/>
      <c r="S19" s="17"/>
      <c r="T19" s="17"/>
      <c r="U19" s="17"/>
      <c r="V19" s="17"/>
      <c r="W19" s="17"/>
      <c r="X19" s="17"/>
      <c r="Y19" s="17"/>
      <c r="Z19" s="17"/>
      <c r="AA19" s="17"/>
      <c r="AB19" s="36" t="s">
        <v>729</v>
      </c>
      <c r="AC19" s="45"/>
      <c r="AE19" s="6"/>
      <c r="AF19" s="6"/>
      <c r="AG19" s="6"/>
      <c r="AH19" s="6"/>
    </row>
    <row r="20" spans="1:34" ht="90" customHeight="1">
      <c r="A20" s="20">
        <v>14</v>
      </c>
      <c r="B20" s="20" t="s">
        <v>794</v>
      </c>
      <c r="C20" s="20" t="s">
        <v>809</v>
      </c>
      <c r="D20" s="37" t="s">
        <v>803</v>
      </c>
      <c r="E20" s="38"/>
      <c r="F20" s="39"/>
      <c r="G20" s="40"/>
      <c r="H20" s="40"/>
      <c r="I20" s="39"/>
      <c r="J20" s="40"/>
      <c r="K20" s="44"/>
      <c r="L20" s="44"/>
      <c r="M20" s="44"/>
      <c r="N20" s="43">
        <v>1000</v>
      </c>
      <c r="O20" s="42"/>
      <c r="P20" s="43"/>
      <c r="Q20" s="43"/>
      <c r="R20" s="43"/>
      <c r="S20" s="17"/>
      <c r="T20" s="17"/>
      <c r="U20" s="17"/>
      <c r="V20" s="17"/>
      <c r="W20" s="17"/>
      <c r="X20" s="17"/>
      <c r="Y20" s="17"/>
      <c r="Z20" s="17"/>
      <c r="AA20" s="17"/>
      <c r="AB20" s="36" t="s">
        <v>729</v>
      </c>
      <c r="AC20" s="45"/>
      <c r="AE20" s="6"/>
      <c r="AF20" s="6"/>
      <c r="AG20" s="6"/>
      <c r="AH20" s="6"/>
    </row>
    <row r="21" spans="1:34" ht="91.5" customHeight="1">
      <c r="A21" s="20">
        <v>15</v>
      </c>
      <c r="B21" s="20" t="s">
        <v>795</v>
      </c>
      <c r="C21" s="20" t="s">
        <v>810</v>
      </c>
      <c r="D21" s="37" t="s">
        <v>801</v>
      </c>
      <c r="E21" s="38"/>
      <c r="F21" s="39"/>
      <c r="G21" s="40"/>
      <c r="H21" s="40"/>
      <c r="I21" s="39"/>
      <c r="J21" s="40"/>
      <c r="K21" s="44"/>
      <c r="L21" s="44"/>
      <c r="M21" s="44"/>
      <c r="N21" s="43">
        <v>1000</v>
      </c>
      <c r="O21" s="42"/>
      <c r="P21" s="43"/>
      <c r="Q21" s="43"/>
      <c r="R21" s="43"/>
      <c r="S21" s="17"/>
      <c r="T21" s="17"/>
      <c r="U21" s="17"/>
      <c r="V21" s="17"/>
      <c r="W21" s="17"/>
      <c r="X21" s="17"/>
      <c r="Y21" s="17"/>
      <c r="Z21" s="17"/>
      <c r="AA21" s="17"/>
      <c r="AB21" s="36" t="s">
        <v>729</v>
      </c>
      <c r="AC21" s="45"/>
      <c r="AE21" s="6"/>
      <c r="AF21" s="6"/>
      <c r="AG21" s="6"/>
      <c r="AH21" s="6"/>
    </row>
    <row r="22" spans="1:34" ht="92.25" customHeight="1">
      <c r="A22" s="20">
        <v>16</v>
      </c>
      <c r="B22" s="20" t="s">
        <v>796</v>
      </c>
      <c r="C22" s="20" t="s">
        <v>811</v>
      </c>
      <c r="D22" s="37" t="s">
        <v>802</v>
      </c>
      <c r="E22" s="38"/>
      <c r="F22" s="39"/>
      <c r="G22" s="40"/>
      <c r="H22" s="40"/>
      <c r="I22" s="39"/>
      <c r="J22" s="40"/>
      <c r="K22" s="44"/>
      <c r="L22" s="44"/>
      <c r="M22" s="44"/>
      <c r="N22" s="43">
        <v>1000</v>
      </c>
      <c r="O22" s="42"/>
      <c r="P22" s="43"/>
      <c r="Q22" s="43"/>
      <c r="R22" s="43"/>
      <c r="S22" s="17"/>
      <c r="T22" s="17"/>
      <c r="U22" s="17"/>
      <c r="V22" s="17"/>
      <c r="W22" s="17"/>
      <c r="X22" s="17"/>
      <c r="Y22" s="17"/>
      <c r="Z22" s="17"/>
      <c r="AA22" s="17"/>
      <c r="AB22" s="36" t="s">
        <v>729</v>
      </c>
      <c r="AC22" s="45"/>
      <c r="AE22" s="6"/>
      <c r="AF22" s="6"/>
      <c r="AG22" s="6"/>
      <c r="AH22" s="6"/>
    </row>
    <row r="23" spans="1:34" ht="90.75" customHeight="1">
      <c r="A23" s="20">
        <v>17</v>
      </c>
      <c r="B23" s="20" t="s">
        <v>797</v>
      </c>
      <c r="C23" s="20" t="s">
        <v>812</v>
      </c>
      <c r="D23" s="37" t="s">
        <v>798</v>
      </c>
      <c r="E23" s="38"/>
      <c r="F23" s="39"/>
      <c r="G23" s="40"/>
      <c r="H23" s="40"/>
      <c r="I23" s="39"/>
      <c r="J23" s="40"/>
      <c r="K23" s="44"/>
      <c r="L23" s="44"/>
      <c r="M23" s="44"/>
      <c r="N23" s="43">
        <v>2000</v>
      </c>
      <c r="O23" s="42"/>
      <c r="P23" s="43"/>
      <c r="Q23" s="43"/>
      <c r="R23" s="43"/>
      <c r="S23" s="17"/>
      <c r="T23" s="17"/>
      <c r="U23" s="17"/>
      <c r="V23" s="17"/>
      <c r="W23" s="17"/>
      <c r="X23" s="17"/>
      <c r="Y23" s="17"/>
      <c r="Z23" s="17"/>
      <c r="AA23" s="17"/>
      <c r="AB23" s="36" t="s">
        <v>729</v>
      </c>
      <c r="AC23" s="45"/>
      <c r="AE23" s="6"/>
      <c r="AF23" s="6"/>
      <c r="AG23" s="6"/>
      <c r="AH23" s="6"/>
    </row>
    <row r="24" spans="1:34" ht="88.5" customHeight="1">
      <c r="A24" s="20">
        <v>18</v>
      </c>
      <c r="B24" s="20" t="s">
        <v>799</v>
      </c>
      <c r="C24" s="20" t="s">
        <v>813</v>
      </c>
      <c r="D24" s="37" t="s">
        <v>803</v>
      </c>
      <c r="E24" s="38"/>
      <c r="F24" s="39"/>
      <c r="G24" s="40"/>
      <c r="H24" s="40"/>
      <c r="I24" s="39"/>
      <c r="J24" s="40"/>
      <c r="K24" s="44"/>
      <c r="L24" s="44"/>
      <c r="M24" s="44"/>
      <c r="N24" s="43">
        <v>1000</v>
      </c>
      <c r="O24" s="42"/>
      <c r="P24" s="43"/>
      <c r="Q24" s="43"/>
      <c r="R24" s="43"/>
      <c r="S24" s="17"/>
      <c r="T24" s="17"/>
      <c r="U24" s="17"/>
      <c r="V24" s="17"/>
      <c r="W24" s="17"/>
      <c r="X24" s="17"/>
      <c r="Y24" s="17"/>
      <c r="Z24" s="17"/>
      <c r="AA24" s="17"/>
      <c r="AB24" s="36" t="s">
        <v>729</v>
      </c>
      <c r="AC24" s="45"/>
      <c r="AE24" s="6"/>
      <c r="AF24" s="6"/>
      <c r="AG24" s="6"/>
      <c r="AH24" s="6"/>
    </row>
    <row r="25" spans="1:34" ht="91.5" customHeight="1">
      <c r="A25" s="20">
        <v>19</v>
      </c>
      <c r="B25" s="20" t="s">
        <v>804</v>
      </c>
      <c r="C25" s="20" t="s">
        <v>814</v>
      </c>
      <c r="D25" s="37" t="s">
        <v>803</v>
      </c>
      <c r="E25" s="38"/>
      <c r="F25" s="39"/>
      <c r="G25" s="40"/>
      <c r="H25" s="40"/>
      <c r="I25" s="39"/>
      <c r="J25" s="40"/>
      <c r="K25" s="44"/>
      <c r="L25" s="44"/>
      <c r="M25" s="44"/>
      <c r="N25" s="43">
        <v>1000</v>
      </c>
      <c r="O25" s="42"/>
      <c r="P25" s="43"/>
      <c r="Q25" s="43"/>
      <c r="R25" s="43"/>
      <c r="S25" s="17"/>
      <c r="T25" s="17"/>
      <c r="U25" s="17"/>
      <c r="V25" s="17"/>
      <c r="W25" s="17"/>
      <c r="X25" s="17"/>
      <c r="Y25" s="17"/>
      <c r="Z25" s="17"/>
      <c r="AA25" s="17"/>
      <c r="AB25" s="36" t="s">
        <v>729</v>
      </c>
      <c r="AC25" s="45"/>
      <c r="AE25" s="6"/>
      <c r="AF25" s="6"/>
      <c r="AG25" s="6"/>
      <c r="AH25" s="6"/>
    </row>
    <row r="26" spans="1:34" ht="91.5" customHeight="1">
      <c r="A26" s="20">
        <v>20</v>
      </c>
      <c r="B26" s="20" t="s">
        <v>815</v>
      </c>
      <c r="C26" s="20" t="s">
        <v>816</v>
      </c>
      <c r="D26" s="37" t="s">
        <v>817</v>
      </c>
      <c r="E26" s="38"/>
      <c r="F26" s="39"/>
      <c r="G26" s="40"/>
      <c r="H26" s="40"/>
      <c r="I26" s="39"/>
      <c r="J26" s="40"/>
      <c r="K26" s="44"/>
      <c r="L26" s="44"/>
      <c r="M26" s="44"/>
      <c r="N26" s="43">
        <v>2000</v>
      </c>
      <c r="O26" s="42"/>
      <c r="P26" s="43"/>
      <c r="Q26" s="43"/>
      <c r="R26" s="43"/>
      <c r="S26" s="17"/>
      <c r="T26" s="17"/>
      <c r="U26" s="17"/>
      <c r="V26" s="17"/>
      <c r="W26" s="17"/>
      <c r="X26" s="17"/>
      <c r="Y26" s="17"/>
      <c r="Z26" s="17"/>
      <c r="AA26" s="17"/>
      <c r="AB26" s="36" t="s">
        <v>729</v>
      </c>
      <c r="AC26" s="45"/>
      <c r="AE26" s="6"/>
      <c r="AF26" s="6"/>
      <c r="AG26" s="6"/>
      <c r="AH26" s="6"/>
    </row>
    <row r="27" spans="1:34" ht="93" customHeight="1">
      <c r="A27" s="20">
        <v>21</v>
      </c>
      <c r="B27" s="20" t="s">
        <v>818</v>
      </c>
      <c r="C27" s="20" t="s">
        <v>819</v>
      </c>
      <c r="D27" s="37" t="s">
        <v>548</v>
      </c>
      <c r="E27" s="38"/>
      <c r="F27" s="39"/>
      <c r="G27" s="40"/>
      <c r="H27" s="40"/>
      <c r="I27" s="39"/>
      <c r="J27" s="40"/>
      <c r="K27" s="44"/>
      <c r="L27" s="44"/>
      <c r="M27" s="44"/>
      <c r="N27" s="43">
        <v>1000</v>
      </c>
      <c r="O27" s="42"/>
      <c r="P27" s="43"/>
      <c r="Q27" s="43"/>
      <c r="R27" s="43"/>
      <c r="S27" s="17"/>
      <c r="T27" s="17"/>
      <c r="U27" s="17"/>
      <c r="V27" s="17"/>
      <c r="W27" s="17"/>
      <c r="X27" s="17"/>
      <c r="Y27" s="17"/>
      <c r="Z27" s="17"/>
      <c r="AA27" s="17"/>
      <c r="AB27" s="36" t="s">
        <v>729</v>
      </c>
      <c r="AC27" s="45"/>
      <c r="AE27" s="6"/>
      <c r="AF27" s="6"/>
      <c r="AG27" s="6"/>
      <c r="AH27" s="6"/>
    </row>
    <row r="28" spans="1:34" ht="93.75" customHeight="1">
      <c r="A28" s="20">
        <v>22</v>
      </c>
      <c r="B28" s="20" t="s">
        <v>820</v>
      </c>
      <c r="C28" s="20" t="s">
        <v>821</v>
      </c>
      <c r="D28" s="37" t="s">
        <v>822</v>
      </c>
      <c r="E28" s="38"/>
      <c r="F28" s="39"/>
      <c r="G28" s="40"/>
      <c r="H28" s="40"/>
      <c r="I28" s="39"/>
      <c r="J28" s="40"/>
      <c r="K28" s="44"/>
      <c r="L28" s="44"/>
      <c r="M28" s="44"/>
      <c r="N28" s="43">
        <v>1000</v>
      </c>
      <c r="O28" s="42"/>
      <c r="P28" s="43"/>
      <c r="Q28" s="43"/>
      <c r="R28" s="43"/>
      <c r="S28" s="17"/>
      <c r="T28" s="17"/>
      <c r="U28" s="17"/>
      <c r="V28" s="17"/>
      <c r="W28" s="17"/>
      <c r="X28" s="17"/>
      <c r="Y28" s="17"/>
      <c r="Z28" s="17"/>
      <c r="AA28" s="17"/>
      <c r="AB28" s="36" t="s">
        <v>729</v>
      </c>
      <c r="AC28" s="45"/>
      <c r="AE28" s="6"/>
      <c r="AF28" s="6"/>
      <c r="AG28" s="6"/>
      <c r="AH28" s="6"/>
    </row>
    <row r="29" spans="1:34" ht="260.25" customHeight="1">
      <c r="A29" s="137">
        <v>23</v>
      </c>
      <c r="B29" s="20" t="s">
        <v>823</v>
      </c>
      <c r="C29" s="20" t="s">
        <v>824</v>
      </c>
      <c r="D29" s="37" t="s">
        <v>800</v>
      </c>
      <c r="E29" s="38"/>
      <c r="F29" s="39"/>
      <c r="G29" s="40"/>
      <c r="H29" s="40"/>
      <c r="I29" s="39"/>
      <c r="J29" s="40"/>
      <c r="K29" s="44"/>
      <c r="L29" s="44"/>
      <c r="M29" s="44"/>
      <c r="N29" s="43">
        <v>1000</v>
      </c>
      <c r="O29" s="42"/>
      <c r="P29" s="43"/>
      <c r="Q29" s="43"/>
      <c r="R29" s="43"/>
      <c r="S29" s="17"/>
      <c r="T29" s="17"/>
      <c r="U29" s="17"/>
      <c r="V29" s="17"/>
      <c r="W29" s="17"/>
      <c r="X29" s="17"/>
      <c r="Y29" s="17"/>
      <c r="Z29" s="17"/>
      <c r="AA29" s="17"/>
      <c r="AB29" s="36" t="s">
        <v>238</v>
      </c>
      <c r="AC29" s="45"/>
      <c r="AE29" s="6"/>
      <c r="AF29" s="6"/>
      <c r="AG29" s="6"/>
      <c r="AH29" s="6"/>
    </row>
    <row r="30" spans="1:34" ht="91.5" customHeight="1">
      <c r="A30" s="20">
        <v>24</v>
      </c>
      <c r="B30" s="20" t="s">
        <v>825</v>
      </c>
      <c r="C30" s="20" t="s">
        <v>233</v>
      </c>
      <c r="D30" s="37" t="s">
        <v>232</v>
      </c>
      <c r="E30" s="38"/>
      <c r="F30" s="39"/>
      <c r="G30" s="40"/>
      <c r="H30" s="40"/>
      <c r="I30" s="39"/>
      <c r="J30" s="40"/>
      <c r="K30" s="44"/>
      <c r="L30" s="44"/>
      <c r="M30" s="44"/>
      <c r="N30" s="43">
        <v>1000</v>
      </c>
      <c r="O30" s="42"/>
      <c r="P30" s="43"/>
      <c r="Q30" s="43"/>
      <c r="R30" s="43"/>
      <c r="S30" s="17"/>
      <c r="T30" s="17"/>
      <c r="U30" s="17"/>
      <c r="V30" s="17"/>
      <c r="W30" s="17"/>
      <c r="X30" s="17"/>
      <c r="Y30" s="17"/>
      <c r="Z30" s="17"/>
      <c r="AA30" s="17"/>
      <c r="AB30" s="36" t="s">
        <v>729</v>
      </c>
      <c r="AC30" s="45"/>
      <c r="AE30" s="6"/>
      <c r="AF30" s="6"/>
      <c r="AG30" s="6"/>
      <c r="AH30" s="6"/>
    </row>
    <row r="31" spans="1:34" ht="93.75" customHeight="1">
      <c r="A31" s="20">
        <v>25</v>
      </c>
      <c r="B31" s="20" t="s">
        <v>234</v>
      </c>
      <c r="C31" s="20" t="s">
        <v>235</v>
      </c>
      <c r="D31" s="37" t="s">
        <v>479</v>
      </c>
      <c r="E31" s="38"/>
      <c r="F31" s="39"/>
      <c r="G31" s="40"/>
      <c r="H31" s="40"/>
      <c r="I31" s="39"/>
      <c r="J31" s="40"/>
      <c r="K31" s="44"/>
      <c r="L31" s="44"/>
      <c r="M31" s="44"/>
      <c r="N31" s="43">
        <v>3000</v>
      </c>
      <c r="O31" s="42"/>
      <c r="P31" s="43"/>
      <c r="Q31" s="43"/>
      <c r="R31" s="43"/>
      <c r="S31" s="17"/>
      <c r="T31" s="17"/>
      <c r="U31" s="17"/>
      <c r="V31" s="17"/>
      <c r="W31" s="17"/>
      <c r="X31" s="17"/>
      <c r="Y31" s="17"/>
      <c r="Z31" s="17"/>
      <c r="AA31" s="17"/>
      <c r="AB31" s="36" t="s">
        <v>729</v>
      </c>
      <c r="AC31" s="45"/>
      <c r="AE31" s="6"/>
      <c r="AF31" s="6"/>
      <c r="AG31" s="6"/>
      <c r="AH31" s="6"/>
    </row>
    <row r="32" spans="1:34" ht="84.75" customHeight="1">
      <c r="A32" s="20">
        <v>26</v>
      </c>
      <c r="B32" s="20" t="s">
        <v>480</v>
      </c>
      <c r="C32" s="20" t="s">
        <v>481</v>
      </c>
      <c r="D32" s="37" t="s">
        <v>801</v>
      </c>
      <c r="E32" s="38"/>
      <c r="F32" s="39"/>
      <c r="G32" s="40"/>
      <c r="H32" s="40"/>
      <c r="I32" s="39"/>
      <c r="J32" s="40"/>
      <c r="K32" s="44"/>
      <c r="L32" s="44"/>
      <c r="M32" s="44"/>
      <c r="N32" s="43"/>
      <c r="O32" s="42"/>
      <c r="P32" s="43"/>
      <c r="Q32" s="43"/>
      <c r="R32" s="43"/>
      <c r="S32" s="17"/>
      <c r="T32" s="17"/>
      <c r="U32" s="17"/>
      <c r="V32" s="17"/>
      <c r="W32" s="17"/>
      <c r="X32" s="17"/>
      <c r="Y32" s="17"/>
      <c r="Z32" s="17"/>
      <c r="AA32" s="17"/>
      <c r="AB32" s="36" t="s">
        <v>549</v>
      </c>
      <c r="AC32" s="45"/>
      <c r="AE32" s="6"/>
      <c r="AF32" s="6"/>
      <c r="AG32" s="6"/>
      <c r="AH32" s="6"/>
    </row>
    <row r="33" spans="1:34" ht="95.25" customHeight="1">
      <c r="A33" s="20">
        <v>27</v>
      </c>
      <c r="B33" s="20" t="s">
        <v>484</v>
      </c>
      <c r="C33" s="20" t="s">
        <v>485</v>
      </c>
      <c r="D33" s="37" t="s">
        <v>239</v>
      </c>
      <c r="E33" s="38"/>
      <c r="F33" s="39"/>
      <c r="G33" s="40"/>
      <c r="H33" s="40"/>
      <c r="I33" s="39"/>
      <c r="J33" s="40"/>
      <c r="K33" s="44"/>
      <c r="L33" s="44"/>
      <c r="M33" s="44"/>
      <c r="N33" s="43"/>
      <c r="O33" s="42"/>
      <c r="P33" s="43"/>
      <c r="Q33" s="43"/>
      <c r="R33" s="43"/>
      <c r="S33" s="17"/>
      <c r="T33" s="17"/>
      <c r="U33" s="17"/>
      <c r="V33" s="17"/>
      <c r="W33" s="17"/>
      <c r="X33" s="17"/>
      <c r="Y33" s="17"/>
      <c r="Z33" s="17"/>
      <c r="AA33" s="17"/>
      <c r="AB33" s="36" t="s">
        <v>546</v>
      </c>
      <c r="AC33" s="45"/>
      <c r="AE33" s="6"/>
      <c r="AF33" s="6"/>
      <c r="AG33" s="6"/>
      <c r="AH33" s="6"/>
    </row>
    <row r="34" spans="1:34" ht="102" customHeight="1">
      <c r="A34" s="20">
        <v>28</v>
      </c>
      <c r="B34" s="20" t="s">
        <v>622</v>
      </c>
      <c r="C34" s="20" t="s">
        <v>550</v>
      </c>
      <c r="D34" s="37" t="s">
        <v>801</v>
      </c>
      <c r="E34" s="38"/>
      <c r="F34" s="39"/>
      <c r="G34" s="40"/>
      <c r="H34" s="40"/>
      <c r="I34" s="39"/>
      <c r="J34" s="40"/>
      <c r="K34" s="44"/>
      <c r="L34" s="44"/>
      <c r="M34" s="44"/>
      <c r="N34" s="43">
        <v>1000</v>
      </c>
      <c r="O34" s="42"/>
      <c r="P34" s="43"/>
      <c r="Q34" s="43"/>
      <c r="R34" s="43"/>
      <c r="S34" s="17"/>
      <c r="T34" s="17"/>
      <c r="U34" s="17"/>
      <c r="V34" s="17"/>
      <c r="W34" s="17"/>
      <c r="X34" s="17"/>
      <c r="Y34" s="17"/>
      <c r="Z34" s="17"/>
      <c r="AA34" s="17"/>
      <c r="AB34" s="36" t="s">
        <v>729</v>
      </c>
      <c r="AC34" s="45"/>
      <c r="AE34" s="6"/>
      <c r="AF34" s="6"/>
      <c r="AG34" s="6"/>
      <c r="AH34" s="6"/>
    </row>
    <row r="35" spans="1:34" ht="98.25" customHeight="1">
      <c r="A35" s="20">
        <v>29</v>
      </c>
      <c r="B35" s="20" t="s">
        <v>623</v>
      </c>
      <c r="C35" s="20" t="s">
        <v>624</v>
      </c>
      <c r="D35" s="37" t="s">
        <v>625</v>
      </c>
      <c r="E35" s="38"/>
      <c r="F35" s="39"/>
      <c r="G35" s="40"/>
      <c r="H35" s="40"/>
      <c r="I35" s="39"/>
      <c r="J35" s="40"/>
      <c r="K35" s="44"/>
      <c r="L35" s="44"/>
      <c r="M35" s="44"/>
      <c r="N35" s="43">
        <v>2000</v>
      </c>
      <c r="O35" s="42"/>
      <c r="P35" s="43"/>
      <c r="Q35" s="43"/>
      <c r="R35" s="43"/>
      <c r="S35" s="17"/>
      <c r="T35" s="17"/>
      <c r="U35" s="17"/>
      <c r="V35" s="17"/>
      <c r="W35" s="17"/>
      <c r="X35" s="17"/>
      <c r="Y35" s="17"/>
      <c r="Z35" s="17"/>
      <c r="AA35" s="17"/>
      <c r="AB35" s="36" t="s">
        <v>729</v>
      </c>
      <c r="AC35" s="45"/>
      <c r="AE35" s="6"/>
      <c r="AF35" s="6"/>
      <c r="AG35" s="6"/>
      <c r="AH35" s="6"/>
    </row>
    <row r="36" spans="1:34" ht="131.25" customHeight="1">
      <c r="A36" s="20">
        <v>30</v>
      </c>
      <c r="B36" s="20" t="s">
        <v>486</v>
      </c>
      <c r="C36" s="20" t="s">
        <v>487</v>
      </c>
      <c r="D36" s="37" t="s">
        <v>240</v>
      </c>
      <c r="E36" s="38"/>
      <c r="F36" s="39"/>
      <c r="G36" s="40"/>
      <c r="H36" s="40"/>
      <c r="I36" s="39"/>
      <c r="J36" s="40"/>
      <c r="K36" s="44"/>
      <c r="L36" s="44"/>
      <c r="M36" s="44"/>
      <c r="N36" s="43">
        <v>200</v>
      </c>
      <c r="O36" s="42"/>
      <c r="P36" s="43"/>
      <c r="Q36" s="43"/>
      <c r="R36" s="43"/>
      <c r="S36" s="17"/>
      <c r="T36" s="17"/>
      <c r="U36" s="17"/>
      <c r="V36" s="17"/>
      <c r="W36" s="17"/>
      <c r="X36" s="17"/>
      <c r="Y36" s="17"/>
      <c r="Z36" s="17"/>
      <c r="AA36" s="17"/>
      <c r="AB36" s="36" t="s">
        <v>551</v>
      </c>
      <c r="AC36" s="45"/>
      <c r="AE36" s="6"/>
      <c r="AF36" s="6"/>
      <c r="AG36" s="6"/>
      <c r="AH36" s="6"/>
    </row>
    <row r="37" spans="1:34" ht="102.75" customHeight="1">
      <c r="A37" s="20">
        <v>31</v>
      </c>
      <c r="B37" s="20" t="s">
        <v>841</v>
      </c>
      <c r="C37" s="20" t="s">
        <v>488</v>
      </c>
      <c r="D37" s="37" t="s">
        <v>489</v>
      </c>
      <c r="E37" s="38"/>
      <c r="F37" s="39"/>
      <c r="G37" s="40"/>
      <c r="H37" s="40"/>
      <c r="I37" s="39"/>
      <c r="J37" s="40"/>
      <c r="K37" s="44"/>
      <c r="L37" s="44"/>
      <c r="M37" s="44"/>
      <c r="N37" s="43">
        <v>200</v>
      </c>
      <c r="O37" s="42"/>
      <c r="P37" s="43"/>
      <c r="Q37" s="43"/>
      <c r="R37" s="43"/>
      <c r="S37" s="17"/>
      <c r="T37" s="17"/>
      <c r="U37" s="17"/>
      <c r="V37" s="17"/>
      <c r="W37" s="17"/>
      <c r="X37" s="17"/>
      <c r="Y37" s="17"/>
      <c r="Z37" s="17"/>
      <c r="AA37" s="17"/>
      <c r="AB37" s="36" t="s">
        <v>729</v>
      </c>
      <c r="AC37" s="45"/>
      <c r="AE37" s="6"/>
      <c r="AF37" s="6"/>
      <c r="AG37" s="6"/>
      <c r="AH37" s="6"/>
    </row>
    <row r="38" spans="1:34" ht="93.75" customHeight="1">
      <c r="A38" s="20">
        <v>32</v>
      </c>
      <c r="B38" s="126" t="s">
        <v>392</v>
      </c>
      <c r="C38" s="20" t="s">
        <v>395</v>
      </c>
      <c r="D38" s="37" t="s">
        <v>393</v>
      </c>
      <c r="E38" s="38"/>
      <c r="F38" s="39"/>
      <c r="G38" s="40"/>
      <c r="H38" s="40"/>
      <c r="I38" s="39"/>
      <c r="J38" s="40"/>
      <c r="K38" s="44"/>
      <c r="L38" s="44"/>
      <c r="M38" s="44"/>
      <c r="N38" s="43">
        <v>500</v>
      </c>
      <c r="O38" s="42"/>
      <c r="P38" s="43"/>
      <c r="Q38" s="43"/>
      <c r="R38" s="43"/>
      <c r="S38" s="17"/>
      <c r="T38" s="17"/>
      <c r="U38" s="17"/>
      <c r="V38" s="17"/>
      <c r="W38" s="17"/>
      <c r="X38" s="17"/>
      <c r="Y38" s="17"/>
      <c r="Z38" s="17"/>
      <c r="AA38" s="17"/>
      <c r="AB38" s="36" t="s">
        <v>729</v>
      </c>
      <c r="AC38" s="45"/>
      <c r="AE38" s="6"/>
      <c r="AF38" s="6"/>
      <c r="AG38" s="6"/>
      <c r="AH38" s="6"/>
    </row>
    <row r="39" spans="1:34" ht="129" customHeight="1">
      <c r="A39" s="20">
        <v>33</v>
      </c>
      <c r="B39" s="20" t="s">
        <v>394</v>
      </c>
      <c r="C39" s="121" t="s">
        <v>396</v>
      </c>
      <c r="D39" s="36" t="s">
        <v>397</v>
      </c>
      <c r="E39" s="115"/>
      <c r="F39" s="116"/>
      <c r="G39" s="117"/>
      <c r="H39" s="117"/>
      <c r="I39" s="116"/>
      <c r="J39" s="117"/>
      <c r="K39" s="118"/>
      <c r="L39" s="118"/>
      <c r="M39" s="118"/>
      <c r="N39" s="42">
        <v>200</v>
      </c>
      <c r="O39" s="42"/>
      <c r="P39" s="42"/>
      <c r="Q39" s="42"/>
      <c r="R39" s="42"/>
      <c r="S39" s="120"/>
      <c r="T39" s="120"/>
      <c r="U39" s="120"/>
      <c r="V39" s="120"/>
      <c r="W39" s="120"/>
      <c r="X39" s="120"/>
      <c r="Y39" s="120"/>
      <c r="Z39" s="120"/>
      <c r="AA39" s="120"/>
      <c r="AB39" s="36" t="s">
        <v>551</v>
      </c>
      <c r="AC39" s="45"/>
      <c r="AE39" s="6"/>
      <c r="AF39" s="6"/>
      <c r="AG39" s="6"/>
      <c r="AH39" s="6"/>
    </row>
    <row r="40" spans="1:34" ht="125.25" customHeight="1">
      <c r="A40" s="20">
        <v>34</v>
      </c>
      <c r="B40" s="20" t="s">
        <v>1011</v>
      </c>
      <c r="C40" s="121" t="s">
        <v>398</v>
      </c>
      <c r="D40" s="36" t="s">
        <v>1010</v>
      </c>
      <c r="E40" s="115"/>
      <c r="F40" s="116"/>
      <c r="G40" s="117"/>
      <c r="H40" s="117"/>
      <c r="I40" s="116"/>
      <c r="J40" s="117"/>
      <c r="K40" s="118"/>
      <c r="L40" s="118"/>
      <c r="M40" s="118"/>
      <c r="N40" s="42">
        <v>500</v>
      </c>
      <c r="O40" s="42"/>
      <c r="P40" s="42"/>
      <c r="Q40" s="42"/>
      <c r="R40" s="42"/>
      <c r="S40" s="120"/>
      <c r="T40" s="120"/>
      <c r="U40" s="120"/>
      <c r="V40" s="120"/>
      <c r="W40" s="120"/>
      <c r="X40" s="120"/>
      <c r="Y40" s="120"/>
      <c r="Z40" s="120"/>
      <c r="AA40" s="120"/>
      <c r="AB40" s="36" t="s">
        <v>551</v>
      </c>
      <c r="AC40" s="45"/>
      <c r="AE40" s="6"/>
      <c r="AF40" s="6"/>
      <c r="AG40" s="6"/>
      <c r="AH40" s="6"/>
    </row>
    <row r="41" spans="1:34" ht="147" customHeight="1">
      <c r="A41" s="20">
        <v>35</v>
      </c>
      <c r="B41" s="126" t="s">
        <v>552</v>
      </c>
      <c r="C41" s="121" t="s">
        <v>553</v>
      </c>
      <c r="D41" s="36" t="s">
        <v>554</v>
      </c>
      <c r="E41" s="115"/>
      <c r="F41" s="116"/>
      <c r="G41" s="117"/>
      <c r="H41" s="117"/>
      <c r="I41" s="116"/>
      <c r="J41" s="117"/>
      <c r="K41" s="118"/>
      <c r="L41" s="118"/>
      <c r="M41" s="118"/>
      <c r="N41" s="42">
        <v>500</v>
      </c>
      <c r="O41" s="42"/>
      <c r="P41" s="42"/>
      <c r="Q41" s="42"/>
      <c r="R41" s="42"/>
      <c r="S41" s="120"/>
      <c r="T41" s="120"/>
      <c r="U41" s="120"/>
      <c r="V41" s="120"/>
      <c r="W41" s="120"/>
      <c r="X41" s="120"/>
      <c r="Y41" s="120"/>
      <c r="Z41" s="120"/>
      <c r="AA41" s="120"/>
      <c r="AB41" s="36" t="s">
        <v>241</v>
      </c>
      <c r="AC41" s="45"/>
      <c r="AE41" s="6"/>
      <c r="AF41" s="6"/>
      <c r="AG41" s="6"/>
      <c r="AH41" s="6"/>
    </row>
    <row r="42" spans="1:34" ht="92.25" customHeight="1">
      <c r="A42" s="20">
        <v>36</v>
      </c>
      <c r="B42" s="126" t="s">
        <v>1012</v>
      </c>
      <c r="C42" s="20" t="s">
        <v>1013</v>
      </c>
      <c r="D42" s="37" t="s">
        <v>1014</v>
      </c>
      <c r="E42" s="38"/>
      <c r="F42" s="39"/>
      <c r="G42" s="40"/>
      <c r="H42" s="40"/>
      <c r="I42" s="39"/>
      <c r="J42" s="40"/>
      <c r="K42" s="44"/>
      <c r="L42" s="44"/>
      <c r="M42" s="44"/>
      <c r="N42" s="43">
        <v>500</v>
      </c>
      <c r="O42" s="42"/>
      <c r="P42" s="43"/>
      <c r="Q42" s="43"/>
      <c r="R42" s="43"/>
      <c r="S42" s="17"/>
      <c r="T42" s="17"/>
      <c r="U42" s="17"/>
      <c r="V42" s="17"/>
      <c r="W42" s="17"/>
      <c r="X42" s="17"/>
      <c r="Y42" s="17"/>
      <c r="Z42" s="17"/>
      <c r="AA42" s="17"/>
      <c r="AB42" s="36" t="s">
        <v>729</v>
      </c>
      <c r="AC42" s="45"/>
      <c r="AE42" s="6"/>
      <c r="AF42" s="6"/>
      <c r="AG42" s="6"/>
      <c r="AH42" s="6"/>
    </row>
    <row r="43" spans="1:34" ht="125.25" customHeight="1">
      <c r="A43" s="20">
        <v>37</v>
      </c>
      <c r="B43" s="126" t="s">
        <v>1015</v>
      </c>
      <c r="C43" s="20" t="s">
        <v>933</v>
      </c>
      <c r="D43" s="37" t="s">
        <v>934</v>
      </c>
      <c r="E43" s="38"/>
      <c r="F43" s="39"/>
      <c r="G43" s="40"/>
      <c r="H43" s="40"/>
      <c r="I43" s="39"/>
      <c r="J43" s="40"/>
      <c r="K43" s="44"/>
      <c r="L43" s="44"/>
      <c r="M43" s="44"/>
      <c r="N43" s="43">
        <v>500</v>
      </c>
      <c r="O43" s="42"/>
      <c r="P43" s="43"/>
      <c r="Q43" s="43"/>
      <c r="R43" s="43"/>
      <c r="S43" s="17"/>
      <c r="T43" s="17"/>
      <c r="U43" s="17"/>
      <c r="V43" s="17"/>
      <c r="W43" s="17"/>
      <c r="X43" s="17"/>
      <c r="Y43" s="17"/>
      <c r="Z43" s="17"/>
      <c r="AA43" s="17"/>
      <c r="AB43" s="36" t="s">
        <v>729</v>
      </c>
      <c r="AC43" s="45"/>
      <c r="AE43" s="6"/>
      <c r="AF43" s="6"/>
      <c r="AG43" s="6"/>
      <c r="AH43" s="6"/>
    </row>
    <row r="44" spans="1:34" ht="132.75" customHeight="1">
      <c r="A44" s="20">
        <v>38</v>
      </c>
      <c r="B44" s="20" t="s">
        <v>935</v>
      </c>
      <c r="C44" s="20" t="s">
        <v>932</v>
      </c>
      <c r="D44" s="37" t="s">
        <v>242</v>
      </c>
      <c r="E44" s="38"/>
      <c r="F44" s="39"/>
      <c r="G44" s="40"/>
      <c r="H44" s="40"/>
      <c r="I44" s="39"/>
      <c r="J44" s="40"/>
      <c r="K44" s="44"/>
      <c r="L44" s="44"/>
      <c r="M44" s="44"/>
      <c r="N44" s="43">
        <v>200</v>
      </c>
      <c r="O44" s="42"/>
      <c r="P44" s="43"/>
      <c r="Q44" s="43"/>
      <c r="R44" s="43"/>
      <c r="S44" s="17"/>
      <c r="T44" s="17"/>
      <c r="U44" s="17"/>
      <c r="V44" s="17"/>
      <c r="W44" s="17"/>
      <c r="X44" s="17"/>
      <c r="Y44" s="17"/>
      <c r="Z44" s="17"/>
      <c r="AA44" s="17"/>
      <c r="AB44" s="36" t="s">
        <v>551</v>
      </c>
      <c r="AC44" s="45"/>
      <c r="AE44" s="6"/>
      <c r="AF44" s="6"/>
      <c r="AG44" s="6"/>
      <c r="AH44" s="6"/>
    </row>
    <row r="45" spans="1:34" ht="132.75" customHeight="1">
      <c r="A45" s="20">
        <v>39</v>
      </c>
      <c r="B45" s="20" t="s">
        <v>684</v>
      </c>
      <c r="C45" s="20" t="s">
        <v>685</v>
      </c>
      <c r="D45" s="37" t="s">
        <v>686</v>
      </c>
      <c r="E45" s="38"/>
      <c r="F45" s="39"/>
      <c r="G45" s="40"/>
      <c r="H45" s="40"/>
      <c r="I45" s="39"/>
      <c r="J45" s="40"/>
      <c r="K45" s="44"/>
      <c r="L45" s="44"/>
      <c r="M45" s="44"/>
      <c r="N45" s="43">
        <v>500</v>
      </c>
      <c r="O45" s="42"/>
      <c r="P45" s="43"/>
      <c r="Q45" s="43"/>
      <c r="R45" s="43"/>
      <c r="S45" s="17"/>
      <c r="T45" s="17"/>
      <c r="U45" s="17"/>
      <c r="V45" s="17"/>
      <c r="W45" s="17"/>
      <c r="X45" s="17"/>
      <c r="Y45" s="17"/>
      <c r="Z45" s="17"/>
      <c r="AA45" s="17"/>
      <c r="AB45" s="36" t="s">
        <v>551</v>
      </c>
      <c r="AC45" s="45"/>
      <c r="AE45" s="6"/>
      <c r="AF45" s="6"/>
      <c r="AG45" s="6"/>
      <c r="AH45" s="6"/>
    </row>
    <row r="46" spans="1:34" ht="91.5" customHeight="1">
      <c r="A46" s="20">
        <v>40</v>
      </c>
      <c r="B46" s="126" t="s">
        <v>687</v>
      </c>
      <c r="C46" s="20" t="s">
        <v>688</v>
      </c>
      <c r="D46" s="37" t="s">
        <v>243</v>
      </c>
      <c r="E46" s="38"/>
      <c r="F46" s="39"/>
      <c r="G46" s="40"/>
      <c r="H46" s="40"/>
      <c r="I46" s="39"/>
      <c r="J46" s="40"/>
      <c r="K46" s="44"/>
      <c r="L46" s="44"/>
      <c r="M46" s="44"/>
      <c r="N46" s="43">
        <v>3000</v>
      </c>
      <c r="O46" s="42"/>
      <c r="P46" s="43"/>
      <c r="Q46" s="43"/>
      <c r="R46" s="43"/>
      <c r="S46" s="17"/>
      <c r="T46" s="17"/>
      <c r="U46" s="17"/>
      <c r="V46" s="17"/>
      <c r="W46" s="17"/>
      <c r="X46" s="17"/>
      <c r="Y46" s="17"/>
      <c r="Z46" s="17"/>
      <c r="AA46" s="17"/>
      <c r="AB46" s="36" t="s">
        <v>729</v>
      </c>
      <c r="AC46" s="45"/>
      <c r="AE46" s="6"/>
      <c r="AF46" s="6"/>
      <c r="AG46" s="6"/>
      <c r="AH46" s="6"/>
    </row>
    <row r="47" spans="1:34" ht="91.5" customHeight="1">
      <c r="A47" s="20">
        <v>41</v>
      </c>
      <c r="B47" s="126" t="s">
        <v>689</v>
      </c>
      <c r="C47" s="20" t="s">
        <v>690</v>
      </c>
      <c r="D47" s="37" t="s">
        <v>691</v>
      </c>
      <c r="E47" s="38"/>
      <c r="F47" s="39"/>
      <c r="G47" s="40"/>
      <c r="H47" s="40"/>
      <c r="I47" s="39"/>
      <c r="J47" s="40"/>
      <c r="K47" s="44"/>
      <c r="L47" s="44"/>
      <c r="M47" s="44"/>
      <c r="N47" s="43">
        <v>1000</v>
      </c>
      <c r="O47" s="42"/>
      <c r="P47" s="43"/>
      <c r="Q47" s="43"/>
      <c r="R47" s="43"/>
      <c r="S47" s="17"/>
      <c r="T47" s="17"/>
      <c r="U47" s="17"/>
      <c r="V47" s="17"/>
      <c r="W47" s="17"/>
      <c r="X47" s="17"/>
      <c r="Y47" s="17"/>
      <c r="Z47" s="17"/>
      <c r="AA47" s="17"/>
      <c r="AB47" s="36" t="s">
        <v>729</v>
      </c>
      <c r="AC47" s="45"/>
      <c r="AE47" s="6"/>
      <c r="AF47" s="6"/>
      <c r="AG47" s="6"/>
      <c r="AH47" s="6"/>
    </row>
    <row r="48" spans="1:34" ht="91.5" customHeight="1">
      <c r="A48" s="20">
        <v>42</v>
      </c>
      <c r="B48" s="126" t="s">
        <v>692</v>
      </c>
      <c r="C48" s="20" t="s">
        <v>693</v>
      </c>
      <c r="D48" s="37" t="s">
        <v>694</v>
      </c>
      <c r="E48" s="38"/>
      <c r="F48" s="39"/>
      <c r="G48" s="40"/>
      <c r="H48" s="40"/>
      <c r="I48" s="39"/>
      <c r="J48" s="40"/>
      <c r="K48" s="44"/>
      <c r="L48" s="44"/>
      <c r="M48" s="44"/>
      <c r="N48" s="43">
        <v>1000</v>
      </c>
      <c r="O48" s="42"/>
      <c r="P48" s="43"/>
      <c r="Q48" s="43"/>
      <c r="R48" s="43"/>
      <c r="S48" s="17"/>
      <c r="T48" s="17"/>
      <c r="U48" s="17"/>
      <c r="V48" s="17"/>
      <c r="W48" s="17"/>
      <c r="X48" s="17"/>
      <c r="Y48" s="17"/>
      <c r="Z48" s="17"/>
      <c r="AA48" s="17"/>
      <c r="AB48" s="36" t="s">
        <v>729</v>
      </c>
      <c r="AC48" s="45"/>
      <c r="AE48" s="6"/>
      <c r="AF48" s="6"/>
      <c r="AG48" s="6"/>
      <c r="AH48" s="6"/>
    </row>
    <row r="49" spans="1:34" ht="91.5" customHeight="1">
      <c r="A49" s="20">
        <v>43</v>
      </c>
      <c r="B49" s="126" t="s">
        <v>695</v>
      </c>
      <c r="C49" s="20" t="s">
        <v>696</v>
      </c>
      <c r="D49" s="37" t="s">
        <v>697</v>
      </c>
      <c r="E49" s="38"/>
      <c r="F49" s="39"/>
      <c r="G49" s="40"/>
      <c r="H49" s="40"/>
      <c r="I49" s="39"/>
      <c r="J49" s="40"/>
      <c r="K49" s="44"/>
      <c r="L49" s="44"/>
      <c r="M49" s="44"/>
      <c r="N49" s="43">
        <v>1000</v>
      </c>
      <c r="O49" s="42"/>
      <c r="P49" s="43"/>
      <c r="Q49" s="43"/>
      <c r="R49" s="43"/>
      <c r="S49" s="17"/>
      <c r="T49" s="17"/>
      <c r="U49" s="17"/>
      <c r="V49" s="17"/>
      <c r="W49" s="17"/>
      <c r="X49" s="17"/>
      <c r="Y49" s="17"/>
      <c r="Z49" s="17"/>
      <c r="AA49" s="17"/>
      <c r="AB49" s="36" t="s">
        <v>729</v>
      </c>
      <c r="AC49" s="45"/>
      <c r="AE49" s="6"/>
      <c r="AF49" s="6"/>
      <c r="AG49" s="6"/>
      <c r="AH49" s="6"/>
    </row>
    <row r="50" spans="1:34" ht="99.75" customHeight="1">
      <c r="A50" s="20">
        <v>44</v>
      </c>
      <c r="B50" s="126" t="s">
        <v>698</v>
      </c>
      <c r="C50" s="20" t="s">
        <v>699</v>
      </c>
      <c r="D50" s="37" t="s">
        <v>232</v>
      </c>
      <c r="E50" s="38"/>
      <c r="F50" s="39"/>
      <c r="G50" s="40"/>
      <c r="H50" s="40"/>
      <c r="I50" s="39"/>
      <c r="J50" s="40"/>
      <c r="K50" s="44"/>
      <c r="L50" s="44"/>
      <c r="M50" s="44"/>
      <c r="N50" s="43">
        <v>1000</v>
      </c>
      <c r="O50" s="42"/>
      <c r="P50" s="43"/>
      <c r="Q50" s="43"/>
      <c r="R50" s="43"/>
      <c r="S50" s="17"/>
      <c r="T50" s="17"/>
      <c r="U50" s="17"/>
      <c r="V50" s="17"/>
      <c r="W50" s="17"/>
      <c r="X50" s="17"/>
      <c r="Y50" s="17"/>
      <c r="Z50" s="17"/>
      <c r="AA50" s="17"/>
      <c r="AB50" s="36" t="s">
        <v>729</v>
      </c>
      <c r="AC50" s="45"/>
      <c r="AE50" s="6"/>
      <c r="AF50" s="6"/>
      <c r="AG50" s="6"/>
      <c r="AH50" s="6"/>
    </row>
    <row r="51" spans="1:34" ht="122.25" customHeight="1">
      <c r="A51" s="20">
        <v>45</v>
      </c>
      <c r="B51" s="126" t="s">
        <v>700</v>
      </c>
      <c r="C51" s="20" t="s">
        <v>701</v>
      </c>
      <c r="D51" s="37" t="s">
        <v>115</v>
      </c>
      <c r="E51" s="38"/>
      <c r="F51" s="39"/>
      <c r="G51" s="40"/>
      <c r="H51" s="40"/>
      <c r="I51" s="39"/>
      <c r="J51" s="40"/>
      <c r="K51" s="44"/>
      <c r="L51" s="44"/>
      <c r="M51" s="44"/>
      <c r="N51" s="43">
        <v>2000</v>
      </c>
      <c r="O51" s="42"/>
      <c r="P51" s="43"/>
      <c r="Q51" s="43"/>
      <c r="R51" s="43"/>
      <c r="S51" s="17"/>
      <c r="T51" s="17"/>
      <c r="U51" s="17"/>
      <c r="V51" s="17"/>
      <c r="W51" s="17"/>
      <c r="X51" s="17"/>
      <c r="Y51" s="17"/>
      <c r="Z51" s="17"/>
      <c r="AA51" s="17"/>
      <c r="AB51" s="36" t="s">
        <v>1043</v>
      </c>
      <c r="AC51" s="45"/>
      <c r="AE51" s="6"/>
      <c r="AF51" s="6"/>
      <c r="AG51" s="6"/>
      <c r="AH51" s="6"/>
    </row>
    <row r="52" spans="1:34" ht="127.5" customHeight="1">
      <c r="A52" s="20">
        <v>46</v>
      </c>
      <c r="B52" s="126" t="s">
        <v>116</v>
      </c>
      <c r="C52" s="20" t="s">
        <v>117</v>
      </c>
      <c r="D52" s="37" t="s">
        <v>126</v>
      </c>
      <c r="E52" s="38"/>
      <c r="F52" s="39"/>
      <c r="G52" s="40"/>
      <c r="H52" s="40"/>
      <c r="I52" s="39"/>
      <c r="J52" s="40"/>
      <c r="K52" s="44"/>
      <c r="L52" s="44"/>
      <c r="M52" s="44"/>
      <c r="N52" s="43">
        <v>2000</v>
      </c>
      <c r="O52" s="42"/>
      <c r="P52" s="43"/>
      <c r="Q52" s="43"/>
      <c r="R52" s="43"/>
      <c r="S52" s="17"/>
      <c r="T52" s="17"/>
      <c r="U52" s="17"/>
      <c r="V52" s="17"/>
      <c r="W52" s="17"/>
      <c r="X52" s="17"/>
      <c r="Y52" s="17"/>
      <c r="Z52" s="17"/>
      <c r="AA52" s="17"/>
      <c r="AB52" s="36" t="s">
        <v>1043</v>
      </c>
      <c r="AC52" s="45"/>
      <c r="AE52" s="6"/>
      <c r="AF52" s="6"/>
      <c r="AG52" s="6"/>
      <c r="AH52" s="6"/>
    </row>
    <row r="53" spans="1:34" ht="125.25" customHeight="1">
      <c r="A53" s="20">
        <v>47</v>
      </c>
      <c r="B53" s="126" t="s">
        <v>118</v>
      </c>
      <c r="C53" s="20" t="s">
        <v>119</v>
      </c>
      <c r="D53" s="37" t="s">
        <v>125</v>
      </c>
      <c r="E53" s="38"/>
      <c r="F53" s="39"/>
      <c r="G53" s="40"/>
      <c r="H53" s="40"/>
      <c r="I53" s="39"/>
      <c r="J53" s="40"/>
      <c r="K53" s="44"/>
      <c r="L53" s="44"/>
      <c r="M53" s="44"/>
      <c r="N53" s="43">
        <v>2000</v>
      </c>
      <c r="O53" s="42"/>
      <c r="P53" s="43"/>
      <c r="Q53" s="43"/>
      <c r="R53" s="43"/>
      <c r="S53" s="17"/>
      <c r="T53" s="17"/>
      <c r="U53" s="17"/>
      <c r="V53" s="17"/>
      <c r="W53" s="17"/>
      <c r="X53" s="17"/>
      <c r="Y53" s="17"/>
      <c r="Z53" s="17"/>
      <c r="AA53" s="17"/>
      <c r="AB53" s="36" t="s">
        <v>1043</v>
      </c>
      <c r="AC53" s="45"/>
      <c r="AE53" s="6"/>
      <c r="AF53" s="6"/>
      <c r="AG53" s="6"/>
      <c r="AH53" s="6"/>
    </row>
    <row r="54" spans="1:34" ht="132" customHeight="1">
      <c r="A54" s="20">
        <v>48</v>
      </c>
      <c r="B54" s="126" t="s">
        <v>120</v>
      </c>
      <c r="C54" s="20" t="s">
        <v>121</v>
      </c>
      <c r="D54" s="37" t="s">
        <v>124</v>
      </c>
      <c r="E54" s="38"/>
      <c r="F54" s="39"/>
      <c r="G54" s="40"/>
      <c r="H54" s="40"/>
      <c r="I54" s="39"/>
      <c r="J54" s="40"/>
      <c r="K54" s="44"/>
      <c r="L54" s="44"/>
      <c r="M54" s="44"/>
      <c r="N54" s="43">
        <v>2000</v>
      </c>
      <c r="O54" s="42"/>
      <c r="P54" s="43"/>
      <c r="Q54" s="43"/>
      <c r="R54" s="43"/>
      <c r="S54" s="17"/>
      <c r="T54" s="17"/>
      <c r="U54" s="17"/>
      <c r="V54" s="17"/>
      <c r="W54" s="17"/>
      <c r="X54" s="17"/>
      <c r="Y54" s="17"/>
      <c r="Z54" s="17"/>
      <c r="AA54" s="17"/>
      <c r="AB54" s="36" t="s">
        <v>1043</v>
      </c>
      <c r="AC54" s="45"/>
      <c r="AE54" s="6"/>
      <c r="AF54" s="6"/>
      <c r="AG54" s="6"/>
      <c r="AH54" s="6"/>
    </row>
    <row r="55" spans="1:34" ht="134.25" customHeight="1">
      <c r="A55" s="20">
        <v>49</v>
      </c>
      <c r="B55" s="126" t="s">
        <v>122</v>
      </c>
      <c r="C55" s="20" t="s">
        <v>123</v>
      </c>
      <c r="D55" s="37" t="s">
        <v>127</v>
      </c>
      <c r="E55" s="38"/>
      <c r="F55" s="39"/>
      <c r="G55" s="40"/>
      <c r="H55" s="40"/>
      <c r="I55" s="39"/>
      <c r="J55" s="40"/>
      <c r="K55" s="44"/>
      <c r="L55" s="44"/>
      <c r="M55" s="44"/>
      <c r="N55" s="43">
        <v>1000</v>
      </c>
      <c r="O55" s="42"/>
      <c r="P55" s="43"/>
      <c r="Q55" s="43"/>
      <c r="R55" s="43"/>
      <c r="S55" s="17"/>
      <c r="T55" s="17"/>
      <c r="U55" s="17"/>
      <c r="V55" s="17"/>
      <c r="W55" s="17"/>
      <c r="X55" s="17"/>
      <c r="Y55" s="17"/>
      <c r="Z55" s="17"/>
      <c r="AA55" s="17"/>
      <c r="AB55" s="36" t="s">
        <v>547</v>
      </c>
      <c r="AC55" s="45"/>
      <c r="AE55" s="6"/>
      <c r="AF55" s="6"/>
      <c r="AG55" s="6"/>
      <c r="AH55" s="6"/>
    </row>
    <row r="56" spans="1:34" ht="114" customHeight="1">
      <c r="A56" s="20">
        <v>50</v>
      </c>
      <c r="B56" s="20" t="s">
        <v>628</v>
      </c>
      <c r="C56" s="20" t="s">
        <v>629</v>
      </c>
      <c r="D56" s="36" t="s">
        <v>630</v>
      </c>
      <c r="E56" s="38"/>
      <c r="F56" s="39"/>
      <c r="G56" s="40"/>
      <c r="H56" s="40"/>
      <c r="I56" s="39"/>
      <c r="J56" s="40"/>
      <c r="K56" s="44"/>
      <c r="L56" s="44"/>
      <c r="M56" s="44"/>
      <c r="N56" s="43">
        <v>1000</v>
      </c>
      <c r="O56" s="42"/>
      <c r="P56" s="43"/>
      <c r="Q56" s="43"/>
      <c r="R56" s="43"/>
      <c r="S56" s="17"/>
      <c r="T56" s="17"/>
      <c r="U56" s="17"/>
      <c r="V56" s="17"/>
      <c r="W56" s="17"/>
      <c r="X56" s="17"/>
      <c r="Y56" s="17"/>
      <c r="Z56" s="17"/>
      <c r="AA56" s="17"/>
      <c r="AB56" s="36" t="s">
        <v>547</v>
      </c>
      <c r="AC56" s="45"/>
      <c r="AE56" s="6"/>
      <c r="AF56" s="6"/>
      <c r="AG56" s="6"/>
      <c r="AH56" s="6"/>
    </row>
    <row r="57" spans="1:34" ht="117" customHeight="1">
      <c r="A57" s="20">
        <v>51</v>
      </c>
      <c r="B57" s="20" t="s">
        <v>626</v>
      </c>
      <c r="C57" s="20" t="s">
        <v>627</v>
      </c>
      <c r="D57" s="36" t="s">
        <v>128</v>
      </c>
      <c r="E57" s="38"/>
      <c r="F57" s="39"/>
      <c r="G57" s="40"/>
      <c r="H57" s="40"/>
      <c r="I57" s="39"/>
      <c r="J57" s="40"/>
      <c r="K57" s="44"/>
      <c r="L57" s="44"/>
      <c r="M57" s="44"/>
      <c r="N57" s="43">
        <v>1000</v>
      </c>
      <c r="O57" s="42"/>
      <c r="P57" s="43"/>
      <c r="Q57" s="43"/>
      <c r="R57" s="43"/>
      <c r="S57" s="17"/>
      <c r="T57" s="17"/>
      <c r="U57" s="17"/>
      <c r="V57" s="17"/>
      <c r="W57" s="17"/>
      <c r="X57" s="17"/>
      <c r="Y57" s="17"/>
      <c r="Z57" s="17"/>
      <c r="AA57" s="17"/>
      <c r="AB57" s="36" t="s">
        <v>547</v>
      </c>
      <c r="AC57" s="45"/>
      <c r="AE57" s="6"/>
      <c r="AF57" s="6"/>
      <c r="AG57" s="6"/>
      <c r="AH57" s="6"/>
    </row>
    <row r="58" spans="1:34" ht="92.25" customHeight="1">
      <c r="A58" s="20">
        <v>52</v>
      </c>
      <c r="B58" s="20" t="s">
        <v>859</v>
      </c>
      <c r="C58" s="20" t="s">
        <v>860</v>
      </c>
      <c r="D58" s="36" t="s">
        <v>244</v>
      </c>
      <c r="E58" s="38"/>
      <c r="F58" s="39"/>
      <c r="G58" s="40"/>
      <c r="H58" s="40"/>
      <c r="I58" s="39"/>
      <c r="J58" s="40"/>
      <c r="K58" s="44"/>
      <c r="L58" s="44"/>
      <c r="M58" s="44"/>
      <c r="N58" s="43">
        <v>3000</v>
      </c>
      <c r="O58" s="42"/>
      <c r="P58" s="43"/>
      <c r="Q58" s="43"/>
      <c r="R58" s="43"/>
      <c r="S58" s="17"/>
      <c r="T58" s="17"/>
      <c r="U58" s="17"/>
      <c r="V58" s="17"/>
      <c r="W58" s="17"/>
      <c r="X58" s="17"/>
      <c r="Y58" s="17"/>
      <c r="Z58" s="17"/>
      <c r="AA58" s="17"/>
      <c r="AB58" s="36" t="s">
        <v>729</v>
      </c>
      <c r="AC58" s="45"/>
      <c r="AE58" s="6"/>
      <c r="AF58" s="6"/>
      <c r="AG58" s="6"/>
      <c r="AH58" s="6"/>
    </row>
    <row r="59" spans="1:34" ht="92.25" customHeight="1">
      <c r="A59" s="20">
        <v>53</v>
      </c>
      <c r="B59" s="20" t="s">
        <v>632</v>
      </c>
      <c r="C59" s="20" t="s">
        <v>861</v>
      </c>
      <c r="D59" s="36" t="s">
        <v>862</v>
      </c>
      <c r="E59" s="38"/>
      <c r="F59" s="39"/>
      <c r="G59" s="40"/>
      <c r="H59" s="40"/>
      <c r="I59" s="39"/>
      <c r="J59" s="40"/>
      <c r="K59" s="44"/>
      <c r="L59" s="44"/>
      <c r="M59" s="44"/>
      <c r="N59" s="43">
        <v>2000</v>
      </c>
      <c r="O59" s="42"/>
      <c r="P59" s="43"/>
      <c r="Q59" s="43"/>
      <c r="R59" s="43"/>
      <c r="S59" s="17"/>
      <c r="T59" s="17"/>
      <c r="U59" s="17"/>
      <c r="V59" s="17"/>
      <c r="W59" s="17"/>
      <c r="X59" s="17"/>
      <c r="Y59" s="17"/>
      <c r="Z59" s="17"/>
      <c r="AA59" s="17"/>
      <c r="AB59" s="36" t="s">
        <v>729</v>
      </c>
      <c r="AC59" s="45"/>
      <c r="AE59" s="6"/>
      <c r="AF59" s="6"/>
      <c r="AG59" s="6"/>
      <c r="AH59" s="6"/>
    </row>
    <row r="60" spans="1:34" ht="92.25" customHeight="1">
      <c r="A60" s="20">
        <v>54</v>
      </c>
      <c r="B60" s="20" t="s">
        <v>631</v>
      </c>
      <c r="C60" s="20" t="s">
        <v>633</v>
      </c>
      <c r="D60" s="37" t="s">
        <v>246</v>
      </c>
      <c r="E60" s="38"/>
      <c r="F60" s="39"/>
      <c r="G60" s="40"/>
      <c r="H60" s="40"/>
      <c r="I60" s="39"/>
      <c r="J60" s="40"/>
      <c r="K60" s="44"/>
      <c r="L60" s="44"/>
      <c r="M60" s="44"/>
      <c r="N60" s="43"/>
      <c r="O60" s="42"/>
      <c r="P60" s="43"/>
      <c r="Q60" s="43"/>
      <c r="R60" s="43"/>
      <c r="S60" s="17"/>
      <c r="T60" s="17"/>
      <c r="U60" s="17"/>
      <c r="V60" s="17"/>
      <c r="W60" s="17"/>
      <c r="X60" s="17"/>
      <c r="Y60" s="17"/>
      <c r="Z60" s="17"/>
      <c r="AA60" s="17"/>
      <c r="AB60" s="36" t="s">
        <v>245</v>
      </c>
      <c r="AC60" s="45"/>
      <c r="AE60" s="6"/>
      <c r="AF60" s="6"/>
      <c r="AG60" s="6"/>
      <c r="AH60" s="6"/>
    </row>
    <row r="61" spans="1:34" ht="90" customHeight="1">
      <c r="A61" s="20">
        <v>55</v>
      </c>
      <c r="B61" s="20" t="s">
        <v>449</v>
      </c>
      <c r="C61" s="20" t="s">
        <v>450</v>
      </c>
      <c r="D61" s="36" t="s">
        <v>247</v>
      </c>
      <c r="E61" s="38"/>
      <c r="F61" s="39"/>
      <c r="G61" s="40"/>
      <c r="H61" s="40"/>
      <c r="I61" s="39"/>
      <c r="J61" s="40"/>
      <c r="K61" s="44"/>
      <c r="L61" s="44"/>
      <c r="M61" s="44"/>
      <c r="N61" s="43">
        <v>3000</v>
      </c>
      <c r="O61" s="42"/>
      <c r="P61" s="43"/>
      <c r="Q61" s="43"/>
      <c r="R61" s="43"/>
      <c r="S61" s="17"/>
      <c r="T61" s="17"/>
      <c r="U61" s="17"/>
      <c r="V61" s="17"/>
      <c r="W61" s="17"/>
      <c r="X61" s="17"/>
      <c r="Y61" s="17"/>
      <c r="Z61" s="17"/>
      <c r="AA61" s="17"/>
      <c r="AB61" s="36" t="s">
        <v>729</v>
      </c>
      <c r="AC61" s="45"/>
      <c r="AE61" s="6"/>
      <c r="AF61" s="6"/>
      <c r="AG61" s="6"/>
      <c r="AH61" s="6"/>
    </row>
    <row r="62" spans="1:34" ht="93.75" customHeight="1">
      <c r="A62" s="20">
        <v>56</v>
      </c>
      <c r="B62" s="20" t="s">
        <v>451</v>
      </c>
      <c r="C62" s="20" t="s">
        <v>452</v>
      </c>
      <c r="D62" s="36" t="s">
        <v>453</v>
      </c>
      <c r="E62" s="38"/>
      <c r="F62" s="39"/>
      <c r="G62" s="40"/>
      <c r="H62" s="40"/>
      <c r="I62" s="39"/>
      <c r="J62" s="40"/>
      <c r="K62" s="44"/>
      <c r="L62" s="44"/>
      <c r="M62" s="44"/>
      <c r="N62" s="43">
        <v>1000</v>
      </c>
      <c r="O62" s="42"/>
      <c r="P62" s="43"/>
      <c r="Q62" s="43"/>
      <c r="R62" s="43"/>
      <c r="S62" s="17"/>
      <c r="T62" s="17"/>
      <c r="U62" s="17"/>
      <c r="V62" s="17"/>
      <c r="W62" s="17"/>
      <c r="X62" s="17"/>
      <c r="Y62" s="17"/>
      <c r="Z62" s="17"/>
      <c r="AA62" s="17"/>
      <c r="AB62" s="36" t="s">
        <v>729</v>
      </c>
      <c r="AC62" s="45"/>
      <c r="AE62" s="6"/>
      <c r="AF62" s="6"/>
      <c r="AG62" s="6"/>
      <c r="AH62" s="6"/>
    </row>
    <row r="63" spans="1:34" ht="97.5" customHeight="1">
      <c r="A63" s="20">
        <v>57</v>
      </c>
      <c r="B63" s="20" t="s">
        <v>454</v>
      </c>
      <c r="C63" s="20" t="s">
        <v>455</v>
      </c>
      <c r="D63" s="36" t="s">
        <v>317</v>
      </c>
      <c r="E63" s="38"/>
      <c r="F63" s="39"/>
      <c r="G63" s="40"/>
      <c r="H63" s="40"/>
      <c r="I63" s="39"/>
      <c r="J63" s="40"/>
      <c r="K63" s="44"/>
      <c r="L63" s="44"/>
      <c r="M63" s="44"/>
      <c r="N63" s="43">
        <v>1000</v>
      </c>
      <c r="O63" s="42"/>
      <c r="P63" s="43"/>
      <c r="Q63" s="43"/>
      <c r="R63" s="43"/>
      <c r="S63" s="17"/>
      <c r="T63" s="17"/>
      <c r="U63" s="17"/>
      <c r="V63" s="17"/>
      <c r="W63" s="17"/>
      <c r="X63" s="17"/>
      <c r="Y63" s="17"/>
      <c r="Z63" s="17"/>
      <c r="AA63" s="17"/>
      <c r="AB63" s="36" t="s">
        <v>729</v>
      </c>
      <c r="AC63" s="45"/>
      <c r="AE63" s="6"/>
      <c r="AF63" s="6"/>
      <c r="AG63" s="6"/>
      <c r="AH63" s="6"/>
    </row>
    <row r="64" spans="1:34" ht="96.75" customHeight="1">
      <c r="A64" s="20">
        <v>58</v>
      </c>
      <c r="B64" s="20" t="s">
        <v>456</v>
      </c>
      <c r="C64" s="20" t="s">
        <v>457</v>
      </c>
      <c r="D64" s="36" t="s">
        <v>318</v>
      </c>
      <c r="E64" s="38"/>
      <c r="F64" s="39"/>
      <c r="G64" s="40"/>
      <c r="H64" s="40"/>
      <c r="I64" s="39"/>
      <c r="J64" s="40"/>
      <c r="K64" s="44"/>
      <c r="L64" s="44"/>
      <c r="M64" s="44"/>
      <c r="N64" s="43">
        <v>1000</v>
      </c>
      <c r="O64" s="42"/>
      <c r="P64" s="43"/>
      <c r="Q64" s="43"/>
      <c r="R64" s="43"/>
      <c r="S64" s="17"/>
      <c r="T64" s="17"/>
      <c r="U64" s="17"/>
      <c r="V64" s="17"/>
      <c r="W64" s="17"/>
      <c r="X64" s="17"/>
      <c r="Y64" s="17"/>
      <c r="Z64" s="17"/>
      <c r="AA64" s="17"/>
      <c r="AB64" s="36" t="s">
        <v>729</v>
      </c>
      <c r="AC64" s="45"/>
      <c r="AE64" s="6"/>
      <c r="AF64" s="6"/>
      <c r="AG64" s="6"/>
      <c r="AH64" s="6"/>
    </row>
    <row r="65" spans="1:34" ht="204.75" customHeight="1">
      <c r="A65" s="20">
        <v>59</v>
      </c>
      <c r="B65" s="20" t="s">
        <v>319</v>
      </c>
      <c r="C65" s="20" t="s">
        <v>320</v>
      </c>
      <c r="D65" s="36" t="s">
        <v>321</v>
      </c>
      <c r="E65" s="38"/>
      <c r="F65" s="39"/>
      <c r="G65" s="40"/>
      <c r="H65" s="40"/>
      <c r="I65" s="39"/>
      <c r="J65" s="40"/>
      <c r="K65" s="44"/>
      <c r="L65" s="44"/>
      <c r="M65" s="44"/>
      <c r="N65" s="43">
        <v>1000</v>
      </c>
      <c r="O65" s="42"/>
      <c r="P65" s="43"/>
      <c r="Q65" s="43"/>
      <c r="R65" s="43"/>
      <c r="S65" s="17"/>
      <c r="T65" s="17"/>
      <c r="U65" s="17"/>
      <c r="V65" s="17"/>
      <c r="W65" s="17"/>
      <c r="X65" s="17"/>
      <c r="Y65" s="17"/>
      <c r="Z65" s="17"/>
      <c r="AA65" s="17"/>
      <c r="AB65" s="36" t="s">
        <v>322</v>
      </c>
      <c r="AC65" s="45"/>
      <c r="AE65" s="6"/>
      <c r="AF65" s="6"/>
      <c r="AG65" s="6"/>
      <c r="AH65" s="6"/>
    </row>
    <row r="66" spans="1:34" ht="137.25" customHeight="1">
      <c r="A66" s="20">
        <v>60</v>
      </c>
      <c r="B66" s="20" t="s">
        <v>323</v>
      </c>
      <c r="C66" s="20" t="s">
        <v>324</v>
      </c>
      <c r="D66" s="36" t="s">
        <v>330</v>
      </c>
      <c r="E66" s="38"/>
      <c r="F66" s="39"/>
      <c r="G66" s="40"/>
      <c r="H66" s="40"/>
      <c r="I66" s="39"/>
      <c r="J66" s="40"/>
      <c r="K66" s="44"/>
      <c r="L66" s="44"/>
      <c r="M66" s="44"/>
      <c r="N66" s="43">
        <v>1000</v>
      </c>
      <c r="O66" s="42"/>
      <c r="P66" s="43"/>
      <c r="Q66" s="43"/>
      <c r="R66" s="43"/>
      <c r="S66" s="17"/>
      <c r="T66" s="17"/>
      <c r="U66" s="17"/>
      <c r="V66" s="17"/>
      <c r="W66" s="17"/>
      <c r="X66" s="17"/>
      <c r="Y66" s="17"/>
      <c r="Z66" s="17"/>
      <c r="AA66" s="17"/>
      <c r="AB66" s="36" t="s">
        <v>547</v>
      </c>
      <c r="AC66" s="45"/>
      <c r="AE66" s="6"/>
      <c r="AF66" s="6"/>
      <c r="AG66" s="6"/>
      <c r="AH66" s="6"/>
    </row>
    <row r="67" spans="1:34" ht="95.25" customHeight="1">
      <c r="A67" s="20">
        <v>61</v>
      </c>
      <c r="B67" s="20" t="s">
        <v>325</v>
      </c>
      <c r="C67" s="20" t="s">
        <v>326</v>
      </c>
      <c r="D67" s="36" t="s">
        <v>327</v>
      </c>
      <c r="E67" s="38"/>
      <c r="F67" s="39"/>
      <c r="G67" s="40"/>
      <c r="H67" s="40"/>
      <c r="I67" s="39"/>
      <c r="J67" s="40"/>
      <c r="K67" s="44"/>
      <c r="L67" s="44"/>
      <c r="M67" s="44"/>
      <c r="N67" s="43">
        <v>500</v>
      </c>
      <c r="O67" s="42"/>
      <c r="P67" s="43"/>
      <c r="Q67" s="43"/>
      <c r="R67" s="43"/>
      <c r="S67" s="17"/>
      <c r="T67" s="17"/>
      <c r="U67" s="17"/>
      <c r="V67" s="17"/>
      <c r="W67" s="17"/>
      <c r="X67" s="17"/>
      <c r="Y67" s="17"/>
      <c r="Z67" s="17"/>
      <c r="AA67" s="17"/>
      <c r="AB67" s="36" t="s">
        <v>729</v>
      </c>
      <c r="AC67" s="45"/>
      <c r="AE67" s="6"/>
      <c r="AF67" s="6"/>
      <c r="AG67" s="6"/>
      <c r="AH67" s="6"/>
    </row>
    <row r="68" spans="1:34" ht="123.75" customHeight="1">
      <c r="A68" s="20">
        <v>62</v>
      </c>
      <c r="B68" s="20" t="s">
        <v>328</v>
      </c>
      <c r="C68" s="20" t="s">
        <v>329</v>
      </c>
      <c r="D68" s="36" t="s">
        <v>331</v>
      </c>
      <c r="E68" s="38"/>
      <c r="F68" s="39"/>
      <c r="G68" s="40"/>
      <c r="H68" s="40"/>
      <c r="I68" s="39"/>
      <c r="J68" s="40"/>
      <c r="K68" s="44"/>
      <c r="L68" s="44"/>
      <c r="M68" s="44"/>
      <c r="N68" s="43">
        <v>1000</v>
      </c>
      <c r="O68" s="42"/>
      <c r="P68" s="43"/>
      <c r="Q68" s="43"/>
      <c r="R68" s="43"/>
      <c r="S68" s="17"/>
      <c r="T68" s="17"/>
      <c r="U68" s="17"/>
      <c r="V68" s="17"/>
      <c r="W68" s="17"/>
      <c r="X68" s="17"/>
      <c r="Y68" s="17"/>
      <c r="Z68" s="17"/>
      <c r="AA68" s="17"/>
      <c r="AB68" s="36" t="s">
        <v>547</v>
      </c>
      <c r="AC68" s="45"/>
      <c r="AE68" s="6"/>
      <c r="AF68" s="6"/>
      <c r="AG68" s="6"/>
      <c r="AH68" s="6"/>
    </row>
    <row r="69" spans="1:34" ht="89.25" customHeight="1">
      <c r="A69" s="20">
        <v>63</v>
      </c>
      <c r="B69" s="20" t="s">
        <v>893</v>
      </c>
      <c r="C69" s="20" t="s">
        <v>894</v>
      </c>
      <c r="D69" s="36" t="s">
        <v>248</v>
      </c>
      <c r="E69" s="38"/>
      <c r="F69" s="39"/>
      <c r="G69" s="40"/>
      <c r="H69" s="40"/>
      <c r="I69" s="39"/>
      <c r="J69" s="40"/>
      <c r="K69" s="44"/>
      <c r="L69" s="44"/>
      <c r="M69" s="44"/>
      <c r="N69" s="43">
        <v>500</v>
      </c>
      <c r="O69" s="42"/>
      <c r="P69" s="43"/>
      <c r="Q69" s="43"/>
      <c r="R69" s="43"/>
      <c r="S69" s="17"/>
      <c r="T69" s="17"/>
      <c r="U69" s="17"/>
      <c r="V69" s="17"/>
      <c r="W69" s="17"/>
      <c r="X69" s="17"/>
      <c r="Y69" s="17"/>
      <c r="Z69" s="17"/>
      <c r="AA69" s="17"/>
      <c r="AB69" s="36" t="s">
        <v>729</v>
      </c>
      <c r="AC69" s="45"/>
      <c r="AE69" s="6"/>
      <c r="AF69" s="6"/>
      <c r="AG69" s="6"/>
      <c r="AH69" s="6"/>
    </row>
    <row r="70" spans="1:34" ht="77.25" customHeight="1">
      <c r="A70" s="114">
        <v>64</v>
      </c>
      <c r="B70" s="114" t="s">
        <v>621</v>
      </c>
      <c r="C70" s="114" t="s">
        <v>733</v>
      </c>
      <c r="D70" s="127" t="s">
        <v>895</v>
      </c>
      <c r="E70" s="38"/>
      <c r="F70" s="39"/>
      <c r="G70" s="40"/>
      <c r="H70" s="40"/>
      <c r="I70" s="39"/>
      <c r="J70" s="40"/>
      <c r="K70" s="44"/>
      <c r="L70" s="44"/>
      <c r="M70" s="44"/>
      <c r="N70" s="43"/>
      <c r="O70" s="42"/>
      <c r="P70" s="43"/>
      <c r="Q70" s="43"/>
      <c r="R70" s="43"/>
      <c r="S70" s="17"/>
      <c r="T70" s="17"/>
      <c r="U70" s="17"/>
      <c r="V70" s="17"/>
      <c r="W70" s="17"/>
      <c r="X70" s="17"/>
      <c r="Y70" s="17"/>
      <c r="Z70" s="17"/>
      <c r="AA70" s="17"/>
      <c r="AB70" s="36"/>
      <c r="AC70" s="45"/>
      <c r="AE70" s="6"/>
      <c r="AF70" s="6"/>
      <c r="AG70" s="6"/>
      <c r="AH70" s="6"/>
    </row>
    <row r="71" spans="1:34" ht="48.75" customHeight="1">
      <c r="A71" s="135"/>
      <c r="B71" s="135"/>
      <c r="C71" s="135"/>
      <c r="D71" s="127" t="s">
        <v>249</v>
      </c>
      <c r="E71" s="38"/>
      <c r="F71" s="39"/>
      <c r="G71" s="40"/>
      <c r="H71" s="40"/>
      <c r="I71" s="39"/>
      <c r="J71" s="40"/>
      <c r="K71" s="44"/>
      <c r="L71" s="44"/>
      <c r="M71" s="44"/>
      <c r="N71" s="43"/>
      <c r="O71" s="42"/>
      <c r="P71" s="43"/>
      <c r="Q71" s="43"/>
      <c r="R71" s="43"/>
      <c r="S71" s="17"/>
      <c r="T71" s="17"/>
      <c r="U71" s="17"/>
      <c r="V71" s="17"/>
      <c r="W71" s="17"/>
      <c r="X71" s="17"/>
      <c r="Y71" s="17"/>
      <c r="Z71" s="17"/>
      <c r="AA71" s="17"/>
      <c r="AB71" s="36"/>
      <c r="AC71" s="45"/>
      <c r="AE71" s="6"/>
      <c r="AF71" s="6"/>
      <c r="AG71" s="6"/>
      <c r="AH71" s="6"/>
    </row>
    <row r="72" spans="1:34" s="130" customFormat="1" ht="33" customHeight="1">
      <c r="A72" s="135"/>
      <c r="B72" s="135"/>
      <c r="C72" s="135"/>
      <c r="D72" s="37" t="s">
        <v>915</v>
      </c>
      <c r="E72" s="38">
        <v>199000</v>
      </c>
      <c r="F72" s="39"/>
      <c r="G72" s="40"/>
      <c r="H72" s="40"/>
      <c r="I72" s="39"/>
      <c r="J72" s="40"/>
      <c r="K72" s="44"/>
      <c r="L72" s="44"/>
      <c r="M72" s="44"/>
      <c r="N72" s="43">
        <v>150000</v>
      </c>
      <c r="O72" s="42"/>
      <c r="P72" s="43"/>
      <c r="Q72" s="43"/>
      <c r="R72" s="43"/>
      <c r="S72" s="40"/>
      <c r="T72" s="40"/>
      <c r="U72" s="40"/>
      <c r="V72" s="40"/>
      <c r="W72" s="40"/>
      <c r="X72" s="40"/>
      <c r="Y72" s="40"/>
      <c r="Z72" s="40"/>
      <c r="AA72" s="40"/>
      <c r="AB72" s="36"/>
      <c r="AC72" s="45"/>
      <c r="AD72" s="129"/>
      <c r="AE72" s="6"/>
      <c r="AF72" s="6"/>
      <c r="AG72" s="6"/>
      <c r="AH72" s="6"/>
    </row>
    <row r="73" spans="1:34" s="132" customFormat="1" ht="39" customHeight="1">
      <c r="A73" s="135"/>
      <c r="B73" s="135"/>
      <c r="C73" s="135"/>
      <c r="D73" s="37" t="s">
        <v>916</v>
      </c>
      <c r="E73" s="38">
        <v>99870</v>
      </c>
      <c r="F73" s="39"/>
      <c r="G73" s="40"/>
      <c r="H73" s="40"/>
      <c r="I73" s="39"/>
      <c r="J73" s="40"/>
      <c r="K73" s="44"/>
      <c r="L73" s="44"/>
      <c r="M73" s="44"/>
      <c r="N73" s="43">
        <v>50000</v>
      </c>
      <c r="O73" s="42"/>
      <c r="P73" s="43"/>
      <c r="Q73" s="43"/>
      <c r="R73" s="43"/>
      <c r="S73" s="40"/>
      <c r="T73" s="40"/>
      <c r="U73" s="40"/>
      <c r="V73" s="40"/>
      <c r="W73" s="40"/>
      <c r="X73" s="40"/>
      <c r="Y73" s="40"/>
      <c r="Z73" s="40"/>
      <c r="AA73" s="40"/>
      <c r="AB73" s="36"/>
      <c r="AC73" s="6"/>
      <c r="AD73" s="131"/>
      <c r="AE73" s="6"/>
      <c r="AF73" s="6"/>
      <c r="AG73" s="6"/>
      <c r="AH73" s="6"/>
    </row>
    <row r="74" spans="1:34" s="132" customFormat="1" ht="55.5" customHeight="1">
      <c r="A74" s="135"/>
      <c r="B74" s="135"/>
      <c r="C74" s="135"/>
      <c r="D74" s="37" t="s">
        <v>917</v>
      </c>
      <c r="E74" s="38">
        <v>239565</v>
      </c>
      <c r="F74" s="39"/>
      <c r="G74" s="40"/>
      <c r="H74" s="40"/>
      <c r="I74" s="39"/>
      <c r="J74" s="40"/>
      <c r="K74" s="44"/>
      <c r="L74" s="44"/>
      <c r="M74" s="44"/>
      <c r="N74" s="43">
        <v>40000</v>
      </c>
      <c r="O74" s="42"/>
      <c r="P74" s="43"/>
      <c r="Q74" s="43"/>
      <c r="R74" s="43"/>
      <c r="S74" s="40"/>
      <c r="T74" s="40"/>
      <c r="U74" s="40"/>
      <c r="V74" s="40"/>
      <c r="W74" s="40"/>
      <c r="X74" s="40"/>
      <c r="Y74" s="40"/>
      <c r="Z74" s="40"/>
      <c r="AA74" s="40"/>
      <c r="AB74" s="36"/>
      <c r="AC74" s="6"/>
      <c r="AD74" s="131"/>
      <c r="AE74" s="6"/>
      <c r="AF74" s="6"/>
      <c r="AG74" s="6"/>
      <c r="AH74" s="6"/>
    </row>
    <row r="75" spans="1:34" s="132" customFormat="1" ht="53.25" customHeight="1">
      <c r="A75" s="135"/>
      <c r="B75" s="135"/>
      <c r="C75" s="135"/>
      <c r="D75" s="37" t="s">
        <v>836</v>
      </c>
      <c r="E75" s="38">
        <v>200000</v>
      </c>
      <c r="F75" s="39"/>
      <c r="G75" s="40"/>
      <c r="H75" s="40"/>
      <c r="I75" s="39"/>
      <c r="J75" s="40"/>
      <c r="K75" s="44"/>
      <c r="L75" s="44"/>
      <c r="M75" s="44"/>
      <c r="N75" s="42"/>
      <c r="O75" s="42"/>
      <c r="P75" s="43"/>
      <c r="Q75" s="43"/>
      <c r="R75" s="43"/>
      <c r="S75" s="40"/>
      <c r="T75" s="40"/>
      <c r="U75" s="40"/>
      <c r="V75" s="40"/>
      <c r="W75" s="40"/>
      <c r="X75" s="40"/>
      <c r="Y75" s="40"/>
      <c r="Z75" s="40"/>
      <c r="AA75" s="40"/>
      <c r="AB75" s="36"/>
      <c r="AC75" s="6"/>
      <c r="AD75" s="131"/>
      <c r="AE75" s="6"/>
      <c r="AF75" s="6"/>
      <c r="AG75" s="6"/>
      <c r="AH75" s="6"/>
    </row>
    <row r="76" spans="1:34" s="132" customFormat="1" ht="43.5" customHeight="1">
      <c r="A76" s="135"/>
      <c r="B76" s="135"/>
      <c r="C76" s="135"/>
      <c r="D76" s="37" t="s">
        <v>918</v>
      </c>
      <c r="E76" s="38">
        <v>724000</v>
      </c>
      <c r="F76" s="39"/>
      <c r="G76" s="40"/>
      <c r="H76" s="40"/>
      <c r="I76" s="39"/>
      <c r="J76" s="40"/>
      <c r="K76" s="44"/>
      <c r="L76" s="44"/>
      <c r="M76" s="44"/>
      <c r="N76" s="43">
        <v>110000</v>
      </c>
      <c r="O76" s="42"/>
      <c r="P76" s="43">
        <v>314500</v>
      </c>
      <c r="Q76" s="43"/>
      <c r="R76" s="43"/>
      <c r="S76" s="40"/>
      <c r="T76" s="40"/>
      <c r="U76" s="40"/>
      <c r="V76" s="40"/>
      <c r="W76" s="40"/>
      <c r="X76" s="40"/>
      <c r="Y76" s="40"/>
      <c r="Z76" s="40"/>
      <c r="AA76" s="40"/>
      <c r="AB76" s="36"/>
      <c r="AC76" s="6"/>
      <c r="AD76" s="131"/>
      <c r="AE76" s="6"/>
      <c r="AF76" s="6"/>
      <c r="AG76" s="6"/>
      <c r="AH76" s="6"/>
    </row>
    <row r="77" spans="1:34" s="132" customFormat="1" ht="38.25" customHeight="1">
      <c r="A77" s="135"/>
      <c r="B77" s="135"/>
      <c r="C77" s="135"/>
      <c r="D77" s="37" t="s">
        <v>919</v>
      </c>
      <c r="E77" s="38">
        <v>150000</v>
      </c>
      <c r="F77" s="39"/>
      <c r="G77" s="40"/>
      <c r="H77" s="40"/>
      <c r="I77" s="39"/>
      <c r="J77" s="40"/>
      <c r="K77" s="44"/>
      <c r="L77" s="44"/>
      <c r="M77" s="44"/>
      <c r="N77" s="43"/>
      <c r="O77" s="42"/>
      <c r="P77" s="43">
        <v>50000</v>
      </c>
      <c r="Q77" s="43"/>
      <c r="R77" s="43"/>
      <c r="S77" s="40"/>
      <c r="T77" s="40"/>
      <c r="U77" s="40"/>
      <c r="V77" s="40"/>
      <c r="W77" s="40"/>
      <c r="X77" s="40"/>
      <c r="Y77" s="40"/>
      <c r="Z77" s="40"/>
      <c r="AA77" s="40"/>
      <c r="AB77" s="36"/>
      <c r="AC77" s="6"/>
      <c r="AD77" s="131"/>
      <c r="AE77" s="6"/>
      <c r="AF77" s="6"/>
      <c r="AG77" s="6"/>
      <c r="AH77" s="6"/>
    </row>
    <row r="78" spans="1:34" s="132" customFormat="1" ht="49.5" customHeight="1">
      <c r="A78" s="135"/>
      <c r="B78" s="135"/>
      <c r="C78" s="135"/>
      <c r="D78" s="37" t="s">
        <v>921</v>
      </c>
      <c r="E78" s="38">
        <v>45000</v>
      </c>
      <c r="F78" s="39"/>
      <c r="G78" s="40"/>
      <c r="H78" s="40"/>
      <c r="I78" s="39"/>
      <c r="J78" s="40"/>
      <c r="K78" s="44"/>
      <c r="L78" s="44"/>
      <c r="M78" s="44"/>
      <c r="N78" s="43"/>
      <c r="O78" s="42"/>
      <c r="P78" s="43">
        <v>20000</v>
      </c>
      <c r="Q78" s="43"/>
      <c r="R78" s="43"/>
      <c r="S78" s="40"/>
      <c r="T78" s="40"/>
      <c r="U78" s="40"/>
      <c r="V78" s="40"/>
      <c r="W78" s="40"/>
      <c r="X78" s="40"/>
      <c r="Y78" s="40"/>
      <c r="Z78" s="40"/>
      <c r="AA78" s="40"/>
      <c r="AB78" s="36"/>
      <c r="AC78" s="6"/>
      <c r="AD78" s="131"/>
      <c r="AE78" s="6"/>
      <c r="AF78" s="6"/>
      <c r="AG78" s="6"/>
      <c r="AH78" s="6"/>
    </row>
    <row r="79" spans="1:34" s="132" customFormat="1" ht="39.75" customHeight="1">
      <c r="A79" s="135"/>
      <c r="B79" s="135"/>
      <c r="C79" s="135"/>
      <c r="D79" s="37" t="s">
        <v>922</v>
      </c>
      <c r="E79" s="38">
        <v>40000</v>
      </c>
      <c r="F79" s="39"/>
      <c r="G79" s="40"/>
      <c r="H79" s="40"/>
      <c r="I79" s="39"/>
      <c r="J79" s="40"/>
      <c r="K79" s="44"/>
      <c r="L79" s="44"/>
      <c r="M79" s="44"/>
      <c r="N79" s="43"/>
      <c r="O79" s="42"/>
      <c r="P79" s="43">
        <v>14210</v>
      </c>
      <c r="Q79" s="43"/>
      <c r="R79" s="43"/>
      <c r="S79" s="40"/>
      <c r="T79" s="40"/>
      <c r="U79" s="40"/>
      <c r="V79" s="40"/>
      <c r="W79" s="40"/>
      <c r="X79" s="40"/>
      <c r="Y79" s="40"/>
      <c r="Z79" s="40"/>
      <c r="AA79" s="40"/>
      <c r="AB79" s="36"/>
      <c r="AC79" s="6"/>
      <c r="AD79" s="131"/>
      <c r="AE79" s="6"/>
      <c r="AF79" s="6"/>
      <c r="AG79" s="6"/>
      <c r="AH79" s="6"/>
    </row>
    <row r="80" spans="1:34" s="132" customFormat="1" ht="35.25" customHeight="1">
      <c r="A80" s="135"/>
      <c r="B80" s="135"/>
      <c r="C80" s="135"/>
      <c r="D80" s="37" t="s">
        <v>920</v>
      </c>
      <c r="E80" s="38">
        <v>272000</v>
      </c>
      <c r="F80" s="39"/>
      <c r="G80" s="40"/>
      <c r="H80" s="40"/>
      <c r="I80" s="39"/>
      <c r="J80" s="40"/>
      <c r="K80" s="44"/>
      <c r="L80" s="44"/>
      <c r="M80" s="44"/>
      <c r="N80" s="43"/>
      <c r="O80" s="42"/>
      <c r="P80" s="43"/>
      <c r="Q80" s="43"/>
      <c r="R80" s="43"/>
      <c r="S80" s="40"/>
      <c r="T80" s="40"/>
      <c r="U80" s="40"/>
      <c r="V80" s="40"/>
      <c r="W80" s="40"/>
      <c r="X80" s="40"/>
      <c r="Y80" s="40"/>
      <c r="Z80" s="40"/>
      <c r="AA80" s="40"/>
      <c r="AB80" s="36"/>
      <c r="AC80" s="6"/>
      <c r="AD80" s="131"/>
      <c r="AE80" s="6"/>
      <c r="AF80" s="6"/>
      <c r="AG80" s="6"/>
      <c r="AH80" s="6"/>
    </row>
    <row r="81" spans="1:34" s="132" customFormat="1" ht="57.75" customHeight="1">
      <c r="A81" s="135"/>
      <c r="B81" s="135"/>
      <c r="C81" s="135"/>
      <c r="D81" s="37" t="s">
        <v>923</v>
      </c>
      <c r="E81" s="38">
        <v>12500</v>
      </c>
      <c r="F81" s="39"/>
      <c r="G81" s="40"/>
      <c r="H81" s="40"/>
      <c r="I81" s="39"/>
      <c r="J81" s="40"/>
      <c r="K81" s="44"/>
      <c r="L81" s="44"/>
      <c r="M81" s="44"/>
      <c r="N81" s="43"/>
      <c r="O81" s="42"/>
      <c r="P81" s="43"/>
      <c r="Q81" s="43"/>
      <c r="R81" s="43"/>
      <c r="S81" s="40"/>
      <c r="T81" s="40"/>
      <c r="U81" s="40"/>
      <c r="V81" s="40"/>
      <c r="W81" s="40"/>
      <c r="X81" s="40"/>
      <c r="Y81" s="40"/>
      <c r="Z81" s="40"/>
      <c r="AA81" s="40"/>
      <c r="AB81" s="36"/>
      <c r="AC81" s="6"/>
      <c r="AD81" s="131"/>
      <c r="AE81" s="6"/>
      <c r="AF81" s="6"/>
      <c r="AG81" s="6"/>
      <c r="AH81" s="6"/>
    </row>
    <row r="82" spans="1:34" s="132" customFormat="1" ht="44.25" customHeight="1">
      <c r="A82" s="135"/>
      <c r="B82" s="135"/>
      <c r="C82" s="135"/>
      <c r="D82" s="37" t="s">
        <v>924</v>
      </c>
      <c r="E82" s="38">
        <v>199000</v>
      </c>
      <c r="F82" s="39"/>
      <c r="G82" s="40"/>
      <c r="H82" s="40"/>
      <c r="I82" s="39"/>
      <c r="J82" s="40"/>
      <c r="K82" s="44"/>
      <c r="L82" s="44"/>
      <c r="M82" s="44"/>
      <c r="N82" s="43"/>
      <c r="O82" s="42"/>
      <c r="P82" s="43"/>
      <c r="Q82" s="43"/>
      <c r="R82" s="43"/>
      <c r="S82" s="40"/>
      <c r="T82" s="40"/>
      <c r="U82" s="40"/>
      <c r="V82" s="40"/>
      <c r="W82" s="40"/>
      <c r="X82" s="40"/>
      <c r="Y82" s="40"/>
      <c r="Z82" s="40"/>
      <c r="AA82" s="40"/>
      <c r="AB82" s="36"/>
      <c r="AC82" s="6"/>
      <c r="AD82" s="131"/>
      <c r="AE82" s="6"/>
      <c r="AF82" s="6"/>
      <c r="AG82" s="6"/>
      <c r="AH82" s="6"/>
    </row>
    <row r="83" spans="1:34" s="132" customFormat="1" ht="45" customHeight="1">
      <c r="A83" s="135"/>
      <c r="B83" s="135"/>
      <c r="C83" s="135"/>
      <c r="D83" s="37" t="s">
        <v>1025</v>
      </c>
      <c r="E83" s="38">
        <v>2400</v>
      </c>
      <c r="F83" s="39"/>
      <c r="G83" s="40"/>
      <c r="H83" s="40"/>
      <c r="I83" s="39"/>
      <c r="J83" s="40"/>
      <c r="K83" s="44"/>
      <c r="L83" s="44"/>
      <c r="M83" s="44"/>
      <c r="N83" s="43"/>
      <c r="O83" s="42"/>
      <c r="P83" s="43">
        <v>2400</v>
      </c>
      <c r="Q83" s="43"/>
      <c r="R83" s="43"/>
      <c r="S83" s="40"/>
      <c r="T83" s="40"/>
      <c r="U83" s="40"/>
      <c r="V83" s="40"/>
      <c r="W83" s="40"/>
      <c r="X83" s="40"/>
      <c r="Y83" s="40"/>
      <c r="Z83" s="40"/>
      <c r="AA83" s="40"/>
      <c r="AB83" s="36"/>
      <c r="AC83" s="6"/>
      <c r="AD83" s="131"/>
      <c r="AE83" s="6"/>
      <c r="AF83" s="6"/>
      <c r="AG83" s="6"/>
      <c r="AH83" s="6"/>
    </row>
    <row r="84" spans="1:34" s="132" customFormat="1" ht="43.5" customHeight="1">
      <c r="A84" s="135"/>
      <c r="B84" s="135"/>
      <c r="C84" s="135"/>
      <c r="D84" s="37" t="s">
        <v>1026</v>
      </c>
      <c r="E84" s="38">
        <v>10800</v>
      </c>
      <c r="F84" s="39"/>
      <c r="G84" s="40"/>
      <c r="H84" s="40"/>
      <c r="I84" s="39"/>
      <c r="J84" s="40"/>
      <c r="K84" s="44"/>
      <c r="L84" s="44"/>
      <c r="M84" s="44"/>
      <c r="N84" s="43"/>
      <c r="O84" s="42"/>
      <c r="P84" s="43">
        <v>10800</v>
      </c>
      <c r="Q84" s="43"/>
      <c r="R84" s="43"/>
      <c r="S84" s="40"/>
      <c r="T84" s="40"/>
      <c r="U84" s="40"/>
      <c r="V84" s="40"/>
      <c r="W84" s="40"/>
      <c r="X84" s="40"/>
      <c r="Y84" s="40"/>
      <c r="Z84" s="40"/>
      <c r="AA84" s="40"/>
      <c r="AB84" s="36"/>
      <c r="AC84" s="6"/>
      <c r="AD84" s="131"/>
      <c r="AE84" s="6"/>
      <c r="AF84" s="6"/>
      <c r="AG84" s="6"/>
      <c r="AH84" s="6"/>
    </row>
    <row r="85" spans="1:34" s="132" customFormat="1" ht="42" customHeight="1">
      <c r="A85" s="135"/>
      <c r="B85" s="135"/>
      <c r="C85" s="135"/>
      <c r="D85" s="37" t="s">
        <v>491</v>
      </c>
      <c r="E85" s="38">
        <v>39900</v>
      </c>
      <c r="F85" s="39"/>
      <c r="G85" s="40"/>
      <c r="H85" s="40"/>
      <c r="I85" s="39"/>
      <c r="J85" s="40"/>
      <c r="K85" s="44"/>
      <c r="L85" s="44"/>
      <c r="M85" s="44"/>
      <c r="N85" s="43"/>
      <c r="O85" s="42"/>
      <c r="P85" s="43">
        <v>3420</v>
      </c>
      <c r="Q85" s="43"/>
      <c r="R85" s="43"/>
      <c r="S85" s="40"/>
      <c r="T85" s="40"/>
      <c r="U85" s="40"/>
      <c r="V85" s="40"/>
      <c r="W85" s="40"/>
      <c r="X85" s="40"/>
      <c r="Y85" s="40"/>
      <c r="Z85" s="40"/>
      <c r="AA85" s="40"/>
      <c r="AB85" s="36"/>
      <c r="AC85" s="6"/>
      <c r="AD85" s="131"/>
      <c r="AE85" s="6"/>
      <c r="AF85" s="6"/>
      <c r="AG85" s="6"/>
      <c r="AH85" s="6"/>
    </row>
    <row r="86" spans="1:34" s="132" customFormat="1" ht="42.75" customHeight="1">
      <c r="A86" s="135"/>
      <c r="B86" s="135"/>
      <c r="C86" s="135"/>
      <c r="D86" s="37" t="s">
        <v>1024</v>
      </c>
      <c r="E86" s="38">
        <v>2780</v>
      </c>
      <c r="F86" s="39"/>
      <c r="G86" s="40"/>
      <c r="H86" s="40"/>
      <c r="I86" s="39"/>
      <c r="J86" s="40"/>
      <c r="K86" s="44"/>
      <c r="L86" s="44"/>
      <c r="M86" s="44"/>
      <c r="N86" s="42"/>
      <c r="O86" s="42"/>
      <c r="P86" s="43">
        <v>2780</v>
      </c>
      <c r="Q86" s="43"/>
      <c r="R86" s="43"/>
      <c r="S86" s="40"/>
      <c r="T86" s="40"/>
      <c r="U86" s="40"/>
      <c r="V86" s="40"/>
      <c r="W86" s="40"/>
      <c r="X86" s="40"/>
      <c r="Y86" s="40"/>
      <c r="Z86" s="40"/>
      <c r="AA86" s="40"/>
      <c r="AB86" s="36"/>
      <c r="AC86" s="6"/>
      <c r="AD86" s="131"/>
      <c r="AE86" s="6"/>
      <c r="AF86" s="6"/>
      <c r="AG86" s="6"/>
      <c r="AH86" s="6"/>
    </row>
    <row r="87" spans="1:34" s="130" customFormat="1" ht="47.25" customHeight="1">
      <c r="A87" s="135"/>
      <c r="B87" s="136"/>
      <c r="C87" s="135"/>
      <c r="D87" s="37" t="s">
        <v>1023</v>
      </c>
      <c r="E87" s="38">
        <v>10800</v>
      </c>
      <c r="F87" s="39"/>
      <c r="G87" s="40"/>
      <c r="H87" s="40"/>
      <c r="I87" s="39"/>
      <c r="J87" s="40"/>
      <c r="K87" s="44"/>
      <c r="L87" s="44"/>
      <c r="M87" s="44"/>
      <c r="N87" s="43"/>
      <c r="O87" s="42"/>
      <c r="P87" s="43">
        <v>10800</v>
      </c>
      <c r="Q87" s="43"/>
      <c r="R87" s="43"/>
      <c r="S87" s="40"/>
      <c r="T87" s="40"/>
      <c r="U87" s="40"/>
      <c r="V87" s="40"/>
      <c r="W87" s="40"/>
      <c r="X87" s="40"/>
      <c r="Y87" s="40"/>
      <c r="Z87" s="40"/>
      <c r="AA87" s="40"/>
      <c r="AB87" s="36"/>
      <c r="AC87" s="45"/>
      <c r="AD87" s="129"/>
      <c r="AE87" s="6"/>
      <c r="AF87" s="6"/>
      <c r="AG87" s="6"/>
      <c r="AH87" s="6"/>
    </row>
    <row r="88" spans="1:34" s="130" customFormat="1" ht="49.5" customHeight="1">
      <c r="A88" s="135"/>
      <c r="B88" s="136"/>
      <c r="C88" s="135"/>
      <c r="D88" s="37" t="s">
        <v>1027</v>
      </c>
      <c r="E88" s="38">
        <v>8400</v>
      </c>
      <c r="F88" s="39"/>
      <c r="G88" s="40"/>
      <c r="H88" s="40"/>
      <c r="I88" s="39"/>
      <c r="J88" s="40"/>
      <c r="K88" s="44"/>
      <c r="L88" s="44"/>
      <c r="M88" s="44"/>
      <c r="N88" s="43"/>
      <c r="O88" s="42"/>
      <c r="P88" s="43"/>
      <c r="Q88" s="43"/>
      <c r="R88" s="43"/>
      <c r="S88" s="40"/>
      <c r="T88" s="40"/>
      <c r="U88" s="40"/>
      <c r="V88" s="40"/>
      <c r="W88" s="40"/>
      <c r="X88" s="40"/>
      <c r="Y88" s="40"/>
      <c r="Z88" s="40"/>
      <c r="AA88" s="40"/>
      <c r="AB88" s="36"/>
      <c r="AC88" s="45"/>
      <c r="AD88" s="129"/>
      <c r="AE88" s="6"/>
      <c r="AF88" s="6"/>
      <c r="AG88" s="6"/>
      <c r="AH88" s="6"/>
    </row>
    <row r="89" spans="1:34" s="130" customFormat="1" ht="47.25" customHeight="1">
      <c r="A89" s="135"/>
      <c r="B89" s="136"/>
      <c r="C89" s="135"/>
      <c r="D89" s="37" t="s">
        <v>1028</v>
      </c>
      <c r="E89" s="38">
        <v>19800</v>
      </c>
      <c r="F89" s="39"/>
      <c r="G89" s="40"/>
      <c r="H89" s="40"/>
      <c r="I89" s="39"/>
      <c r="J89" s="40"/>
      <c r="K89" s="44"/>
      <c r="L89" s="44"/>
      <c r="M89" s="44"/>
      <c r="N89" s="43"/>
      <c r="O89" s="42"/>
      <c r="P89" s="43">
        <v>19800</v>
      </c>
      <c r="Q89" s="43"/>
      <c r="R89" s="43"/>
      <c r="S89" s="40"/>
      <c r="T89" s="40"/>
      <c r="U89" s="40"/>
      <c r="V89" s="40"/>
      <c r="W89" s="40"/>
      <c r="X89" s="40"/>
      <c r="Y89" s="40"/>
      <c r="Z89" s="40"/>
      <c r="AA89" s="40"/>
      <c r="AB89" s="36"/>
      <c r="AC89" s="45"/>
      <c r="AD89" s="129"/>
      <c r="AE89" s="6"/>
      <c r="AF89" s="6"/>
      <c r="AG89" s="6"/>
      <c r="AH89" s="6"/>
    </row>
    <row r="90" spans="1:34" s="130" customFormat="1" ht="28.5" customHeight="1">
      <c r="A90" s="135"/>
      <c r="B90" s="135"/>
      <c r="C90" s="135"/>
      <c r="D90" s="37" t="s">
        <v>898</v>
      </c>
      <c r="E90" s="38">
        <v>5000</v>
      </c>
      <c r="F90" s="39"/>
      <c r="G90" s="40"/>
      <c r="H90" s="40"/>
      <c r="I90" s="39"/>
      <c r="J90" s="40"/>
      <c r="K90" s="44"/>
      <c r="L90" s="44"/>
      <c r="M90" s="44"/>
      <c r="N90" s="43"/>
      <c r="O90" s="42"/>
      <c r="P90" s="43">
        <v>5000</v>
      </c>
      <c r="Q90" s="43"/>
      <c r="R90" s="43"/>
      <c r="S90" s="40"/>
      <c r="T90" s="40"/>
      <c r="U90" s="40"/>
      <c r="V90" s="40"/>
      <c r="W90" s="40"/>
      <c r="X90" s="40"/>
      <c r="Y90" s="40"/>
      <c r="Z90" s="40"/>
      <c r="AA90" s="40"/>
      <c r="AB90" s="36"/>
      <c r="AC90" s="45"/>
      <c r="AD90" s="129"/>
      <c r="AE90" s="6"/>
      <c r="AF90" s="6"/>
      <c r="AG90" s="6"/>
      <c r="AH90" s="6"/>
    </row>
    <row r="91" spans="1:34" s="130" customFormat="1" ht="26.25" customHeight="1">
      <c r="A91" s="135"/>
      <c r="B91" s="135"/>
      <c r="C91" s="135"/>
      <c r="D91" s="37" t="s">
        <v>1016</v>
      </c>
      <c r="E91" s="38">
        <v>8850</v>
      </c>
      <c r="F91" s="39"/>
      <c r="G91" s="40"/>
      <c r="H91" s="40"/>
      <c r="I91" s="39"/>
      <c r="J91" s="40"/>
      <c r="K91" s="44"/>
      <c r="L91" s="44"/>
      <c r="M91" s="43"/>
      <c r="N91" s="43"/>
      <c r="O91" s="42"/>
      <c r="P91" s="43">
        <v>8850</v>
      </c>
      <c r="Q91" s="43"/>
      <c r="R91" s="43"/>
      <c r="S91" s="40"/>
      <c r="T91" s="40"/>
      <c r="U91" s="40"/>
      <c r="V91" s="40"/>
      <c r="W91" s="40"/>
      <c r="X91" s="40"/>
      <c r="Y91" s="40"/>
      <c r="Z91" s="40"/>
      <c r="AA91" s="40"/>
      <c r="AB91" s="36"/>
      <c r="AC91" s="45"/>
      <c r="AD91" s="129"/>
      <c r="AE91" s="6"/>
      <c r="AF91" s="6"/>
      <c r="AG91" s="6"/>
      <c r="AH91" s="6"/>
    </row>
    <row r="92" spans="1:34" s="130" customFormat="1" ht="42" customHeight="1">
      <c r="A92" s="135"/>
      <c r="B92" s="135"/>
      <c r="C92" s="135"/>
      <c r="D92" s="37" t="s">
        <v>1017</v>
      </c>
      <c r="E92" s="38">
        <v>102000</v>
      </c>
      <c r="F92" s="39"/>
      <c r="G92" s="40"/>
      <c r="H92" s="40"/>
      <c r="I92" s="39"/>
      <c r="J92" s="40"/>
      <c r="K92" s="44"/>
      <c r="L92" s="44"/>
      <c r="M92" s="43"/>
      <c r="N92" s="43"/>
      <c r="O92" s="42"/>
      <c r="P92" s="43"/>
      <c r="Q92" s="43"/>
      <c r="R92" s="43"/>
      <c r="S92" s="40"/>
      <c r="T92" s="40"/>
      <c r="U92" s="40"/>
      <c r="V92" s="40"/>
      <c r="W92" s="40"/>
      <c r="X92" s="40"/>
      <c r="Y92" s="40"/>
      <c r="Z92" s="40"/>
      <c r="AA92" s="40"/>
      <c r="AB92" s="212" t="s">
        <v>23</v>
      </c>
      <c r="AC92" s="45"/>
      <c r="AD92" s="129"/>
      <c r="AE92" s="6"/>
      <c r="AF92" s="6"/>
      <c r="AG92" s="6"/>
      <c r="AH92" s="6"/>
    </row>
    <row r="93" spans="1:34" s="130" customFormat="1" ht="39.75" customHeight="1">
      <c r="A93" s="138"/>
      <c r="B93" s="138"/>
      <c r="C93" s="135"/>
      <c r="D93" s="37" t="s">
        <v>1018</v>
      </c>
      <c r="E93" s="38">
        <v>120600</v>
      </c>
      <c r="F93" s="39"/>
      <c r="G93" s="40"/>
      <c r="H93" s="40"/>
      <c r="I93" s="39"/>
      <c r="J93" s="40"/>
      <c r="K93" s="44"/>
      <c r="L93" s="44"/>
      <c r="M93" s="43"/>
      <c r="N93" s="43"/>
      <c r="O93" s="42"/>
      <c r="P93" s="43"/>
      <c r="Q93" s="43"/>
      <c r="R93" s="43"/>
      <c r="S93" s="40"/>
      <c r="T93" s="40"/>
      <c r="U93" s="40"/>
      <c r="V93" s="40"/>
      <c r="W93" s="40"/>
      <c r="X93" s="40"/>
      <c r="Y93" s="40"/>
      <c r="Z93" s="40"/>
      <c r="AA93" s="40"/>
      <c r="AB93" s="213"/>
      <c r="AC93" s="45"/>
      <c r="AD93" s="129"/>
      <c r="AE93" s="6"/>
      <c r="AF93" s="6"/>
      <c r="AG93" s="6"/>
      <c r="AH93" s="6"/>
    </row>
    <row r="94" spans="1:34" s="130" customFormat="1" ht="54.75" customHeight="1">
      <c r="A94" s="135"/>
      <c r="B94" s="135"/>
      <c r="C94" s="137"/>
      <c r="D94" s="36" t="s">
        <v>1019</v>
      </c>
      <c r="E94" s="38">
        <v>301025</v>
      </c>
      <c r="F94" s="39"/>
      <c r="G94" s="40"/>
      <c r="H94" s="40"/>
      <c r="I94" s="39"/>
      <c r="J94" s="40"/>
      <c r="K94" s="44"/>
      <c r="L94" s="44"/>
      <c r="M94" s="43"/>
      <c r="N94" s="43"/>
      <c r="O94" s="42"/>
      <c r="P94" s="43"/>
      <c r="Q94" s="43"/>
      <c r="R94" s="43"/>
      <c r="S94" s="40"/>
      <c r="T94" s="40"/>
      <c r="U94" s="40"/>
      <c r="V94" s="40"/>
      <c r="W94" s="40"/>
      <c r="X94" s="40"/>
      <c r="Y94" s="40"/>
      <c r="Z94" s="40"/>
      <c r="AA94" s="40"/>
      <c r="AB94" s="214"/>
      <c r="AC94" s="45"/>
      <c r="AD94" s="129"/>
      <c r="AE94" s="6"/>
      <c r="AF94" s="6"/>
      <c r="AG94" s="6"/>
      <c r="AH94" s="6"/>
    </row>
    <row r="95" spans="1:34" s="130" customFormat="1" ht="40.5" customHeight="1">
      <c r="A95" s="135"/>
      <c r="B95" s="135"/>
      <c r="C95" s="137"/>
      <c r="D95" s="36" t="s">
        <v>1020</v>
      </c>
      <c r="E95" s="38">
        <v>8000</v>
      </c>
      <c r="F95" s="39"/>
      <c r="G95" s="40"/>
      <c r="H95" s="40"/>
      <c r="I95" s="39"/>
      <c r="J95" s="40"/>
      <c r="K95" s="44"/>
      <c r="L95" s="44"/>
      <c r="M95" s="43"/>
      <c r="N95" s="43"/>
      <c r="O95" s="42"/>
      <c r="P95" s="43"/>
      <c r="Q95" s="43"/>
      <c r="R95" s="43"/>
      <c r="S95" s="40"/>
      <c r="T95" s="40"/>
      <c r="U95" s="40"/>
      <c r="V95" s="40"/>
      <c r="W95" s="40"/>
      <c r="X95" s="40"/>
      <c r="Y95" s="40"/>
      <c r="Z95" s="40"/>
      <c r="AA95" s="40"/>
      <c r="AB95" s="36"/>
      <c r="AC95" s="45"/>
      <c r="AD95" s="129"/>
      <c r="AE95" s="6"/>
      <c r="AF95" s="6"/>
      <c r="AG95" s="6"/>
      <c r="AH95" s="6"/>
    </row>
    <row r="96" spans="1:34" s="130" customFormat="1" ht="28.5" customHeight="1">
      <c r="A96" s="135"/>
      <c r="B96" s="135"/>
      <c r="C96" s="137"/>
      <c r="D96" s="36" t="s">
        <v>925</v>
      </c>
      <c r="E96" s="38">
        <v>36000</v>
      </c>
      <c r="F96" s="39"/>
      <c r="G96" s="40"/>
      <c r="H96" s="40"/>
      <c r="I96" s="39"/>
      <c r="J96" s="40"/>
      <c r="K96" s="44"/>
      <c r="L96" s="44"/>
      <c r="M96" s="43"/>
      <c r="N96" s="43"/>
      <c r="O96" s="42"/>
      <c r="P96" s="43"/>
      <c r="Q96" s="43"/>
      <c r="R96" s="43"/>
      <c r="S96" s="40"/>
      <c r="T96" s="40"/>
      <c r="U96" s="40"/>
      <c r="V96" s="40"/>
      <c r="W96" s="40"/>
      <c r="X96" s="40"/>
      <c r="Y96" s="40"/>
      <c r="Z96" s="40"/>
      <c r="AA96" s="40"/>
      <c r="AB96" s="36"/>
      <c r="AC96" s="45"/>
      <c r="AD96" s="129"/>
      <c r="AE96" s="6"/>
      <c r="AF96" s="6"/>
      <c r="AG96" s="6"/>
      <c r="AH96" s="6"/>
    </row>
    <row r="97" spans="1:34" s="130" customFormat="1" ht="39" customHeight="1">
      <c r="A97" s="135"/>
      <c r="B97" s="135"/>
      <c r="C97" s="137"/>
      <c r="D97" s="36" t="s">
        <v>1021</v>
      </c>
      <c r="E97" s="38">
        <v>50000</v>
      </c>
      <c r="F97" s="39"/>
      <c r="G97" s="40"/>
      <c r="H97" s="40"/>
      <c r="I97" s="39"/>
      <c r="J97" s="40"/>
      <c r="K97" s="44"/>
      <c r="L97" s="44"/>
      <c r="M97" s="43"/>
      <c r="N97" s="43"/>
      <c r="O97" s="42"/>
      <c r="P97" s="43"/>
      <c r="Q97" s="43"/>
      <c r="R97" s="43"/>
      <c r="S97" s="40"/>
      <c r="T97" s="40"/>
      <c r="U97" s="40"/>
      <c r="V97" s="40"/>
      <c r="W97" s="40"/>
      <c r="X97" s="40"/>
      <c r="Y97" s="40"/>
      <c r="Z97" s="40"/>
      <c r="AA97" s="40"/>
      <c r="AB97" s="36"/>
      <c r="AC97" s="45"/>
      <c r="AD97" s="129"/>
      <c r="AE97" s="6"/>
      <c r="AF97" s="6"/>
      <c r="AG97" s="6"/>
      <c r="AH97" s="6"/>
    </row>
    <row r="98" spans="1:34" s="130" customFormat="1" ht="27" customHeight="1">
      <c r="A98" s="138"/>
      <c r="B98" s="138"/>
      <c r="C98" s="137"/>
      <c r="D98" s="36" t="s">
        <v>926</v>
      </c>
      <c r="E98" s="38">
        <v>250000</v>
      </c>
      <c r="F98" s="39"/>
      <c r="G98" s="40"/>
      <c r="H98" s="40"/>
      <c r="I98" s="39"/>
      <c r="J98" s="40"/>
      <c r="K98" s="44"/>
      <c r="L98" s="44"/>
      <c r="M98" s="43"/>
      <c r="N98" s="43"/>
      <c r="O98" s="42"/>
      <c r="P98" s="43"/>
      <c r="Q98" s="43"/>
      <c r="R98" s="43"/>
      <c r="S98" s="40"/>
      <c r="T98" s="40"/>
      <c r="U98" s="40"/>
      <c r="V98" s="40"/>
      <c r="W98" s="40"/>
      <c r="X98" s="40"/>
      <c r="Y98" s="40"/>
      <c r="Z98" s="40"/>
      <c r="AA98" s="40"/>
      <c r="AB98" s="36"/>
      <c r="AC98" s="45"/>
      <c r="AD98" s="129"/>
      <c r="AE98" s="6"/>
      <c r="AF98" s="6"/>
      <c r="AG98" s="6"/>
      <c r="AH98" s="6"/>
    </row>
    <row r="99" spans="1:34" s="130" customFormat="1" ht="19.5" customHeight="1">
      <c r="A99" s="135"/>
      <c r="B99" s="135"/>
      <c r="C99" s="135"/>
      <c r="D99" s="37" t="s">
        <v>927</v>
      </c>
      <c r="E99" s="38">
        <v>16000</v>
      </c>
      <c r="F99" s="39"/>
      <c r="G99" s="40"/>
      <c r="H99" s="40"/>
      <c r="I99" s="39"/>
      <c r="J99" s="40"/>
      <c r="K99" s="44"/>
      <c r="L99" s="44"/>
      <c r="M99" s="44"/>
      <c r="N99" s="43"/>
      <c r="O99" s="42"/>
      <c r="P99" s="43"/>
      <c r="Q99" s="43"/>
      <c r="R99" s="43"/>
      <c r="S99" s="40"/>
      <c r="T99" s="40"/>
      <c r="U99" s="40"/>
      <c r="V99" s="40"/>
      <c r="W99" s="40"/>
      <c r="X99" s="40"/>
      <c r="Y99" s="40"/>
      <c r="Z99" s="40"/>
      <c r="AA99" s="40"/>
      <c r="AB99" s="36"/>
      <c r="AC99" s="45"/>
      <c r="AD99" s="129"/>
      <c r="AE99" s="6"/>
      <c r="AF99" s="6"/>
      <c r="AG99" s="6"/>
      <c r="AH99" s="6"/>
    </row>
    <row r="100" spans="1:34" s="130" customFormat="1" ht="39.75" customHeight="1">
      <c r="A100" s="135"/>
      <c r="B100" s="135"/>
      <c r="C100" s="135"/>
      <c r="D100" s="37" t="s">
        <v>1022</v>
      </c>
      <c r="E100" s="115">
        <v>15000</v>
      </c>
      <c r="F100" s="39"/>
      <c r="G100" s="40"/>
      <c r="H100" s="40"/>
      <c r="I100" s="39"/>
      <c r="J100" s="40"/>
      <c r="K100" s="44"/>
      <c r="L100" s="44"/>
      <c r="M100" s="44"/>
      <c r="N100" s="43"/>
      <c r="O100" s="42"/>
      <c r="P100" s="43"/>
      <c r="Q100" s="43"/>
      <c r="R100" s="43"/>
      <c r="S100" s="40"/>
      <c r="T100" s="40"/>
      <c r="U100" s="40"/>
      <c r="V100" s="40"/>
      <c r="W100" s="40"/>
      <c r="X100" s="40"/>
      <c r="Y100" s="40"/>
      <c r="Z100" s="40"/>
      <c r="AA100" s="40"/>
      <c r="AB100" s="36"/>
      <c r="AC100" s="45"/>
      <c r="AD100" s="129"/>
      <c r="AE100" s="6"/>
      <c r="AF100" s="6"/>
      <c r="AG100" s="6"/>
      <c r="AH100" s="6"/>
    </row>
    <row r="101" spans="1:34" ht="42" customHeight="1">
      <c r="A101" s="135"/>
      <c r="B101" s="135"/>
      <c r="C101" s="135"/>
      <c r="D101" s="37" t="s">
        <v>928</v>
      </c>
      <c r="E101" s="115">
        <v>80000</v>
      </c>
      <c r="F101" s="39"/>
      <c r="G101" s="40"/>
      <c r="H101" s="40"/>
      <c r="I101" s="39"/>
      <c r="J101" s="40"/>
      <c r="K101" s="44"/>
      <c r="L101" s="44"/>
      <c r="M101" s="44"/>
      <c r="N101" s="41"/>
      <c r="O101" s="42"/>
      <c r="P101" s="43"/>
      <c r="Q101" s="43"/>
      <c r="R101" s="43"/>
      <c r="S101" s="17"/>
      <c r="T101" s="17"/>
      <c r="U101" s="17"/>
      <c r="V101" s="17"/>
      <c r="W101" s="17"/>
      <c r="X101" s="17"/>
      <c r="Y101" s="17"/>
      <c r="Z101" s="17"/>
      <c r="AA101" s="17"/>
      <c r="AB101" s="36"/>
      <c r="AC101" s="45"/>
      <c r="AE101" s="6"/>
      <c r="AF101" s="6"/>
      <c r="AG101" s="6"/>
      <c r="AH101" s="6"/>
    </row>
    <row r="102" spans="1:34" ht="37.5" customHeight="1">
      <c r="A102" s="135"/>
      <c r="B102" s="135"/>
      <c r="C102" s="135"/>
      <c r="D102" s="37" t="s">
        <v>929</v>
      </c>
      <c r="E102" s="38">
        <v>20000</v>
      </c>
      <c r="F102" s="39"/>
      <c r="G102" s="40"/>
      <c r="H102" s="40"/>
      <c r="I102" s="39"/>
      <c r="J102" s="40"/>
      <c r="K102" s="44"/>
      <c r="L102" s="44"/>
      <c r="M102" s="44"/>
      <c r="N102" s="41"/>
      <c r="O102" s="42"/>
      <c r="P102" s="43"/>
      <c r="Q102" s="43"/>
      <c r="R102" s="43"/>
      <c r="S102" s="17"/>
      <c r="T102" s="17"/>
      <c r="U102" s="17"/>
      <c r="V102" s="17"/>
      <c r="W102" s="17"/>
      <c r="X102" s="17"/>
      <c r="Y102" s="17"/>
      <c r="Z102" s="17"/>
      <c r="AA102" s="17"/>
      <c r="AB102" s="36"/>
      <c r="AC102" s="45"/>
      <c r="AE102" s="6"/>
      <c r="AF102" s="6"/>
      <c r="AG102" s="6"/>
      <c r="AH102" s="6"/>
    </row>
    <row r="103" spans="1:34" ht="36" customHeight="1">
      <c r="A103" s="135"/>
      <c r="B103" s="137"/>
      <c r="C103" s="135"/>
      <c r="D103" s="36" t="s">
        <v>930</v>
      </c>
      <c r="E103" s="115">
        <v>25000</v>
      </c>
      <c r="F103" s="39"/>
      <c r="G103" s="40"/>
      <c r="H103" s="40"/>
      <c r="I103" s="39"/>
      <c r="J103" s="40"/>
      <c r="K103" s="44"/>
      <c r="L103" s="44"/>
      <c r="M103" s="44"/>
      <c r="N103" s="41"/>
      <c r="O103" s="42"/>
      <c r="P103" s="43"/>
      <c r="Q103" s="43"/>
      <c r="R103" s="43"/>
      <c r="S103" s="17"/>
      <c r="T103" s="17"/>
      <c r="U103" s="17"/>
      <c r="V103" s="17"/>
      <c r="W103" s="17"/>
      <c r="X103" s="17"/>
      <c r="Y103" s="17"/>
      <c r="Z103" s="17"/>
      <c r="AA103" s="17"/>
      <c r="AB103" s="36"/>
      <c r="AC103" s="45"/>
      <c r="AE103" s="6"/>
      <c r="AF103" s="6"/>
      <c r="AG103" s="6"/>
      <c r="AH103" s="6"/>
    </row>
    <row r="104" spans="1:34" ht="42" customHeight="1">
      <c r="A104" s="135"/>
      <c r="B104" s="135"/>
      <c r="C104" s="135"/>
      <c r="D104" s="36" t="s">
        <v>931</v>
      </c>
      <c r="E104" s="115">
        <v>600000</v>
      </c>
      <c r="F104" s="116"/>
      <c r="G104" s="117"/>
      <c r="H104" s="117"/>
      <c r="I104" s="116"/>
      <c r="J104" s="117"/>
      <c r="K104" s="118"/>
      <c r="L104" s="118"/>
      <c r="M104" s="118"/>
      <c r="N104" s="119"/>
      <c r="O104" s="42"/>
      <c r="P104" s="42"/>
      <c r="Q104" s="42"/>
      <c r="R104" s="42"/>
      <c r="S104" s="120"/>
      <c r="T104" s="120"/>
      <c r="U104" s="120"/>
      <c r="V104" s="120"/>
      <c r="W104" s="120"/>
      <c r="X104" s="120"/>
      <c r="Y104" s="120"/>
      <c r="Z104" s="120"/>
      <c r="AA104" s="120"/>
      <c r="AB104" s="36"/>
      <c r="AC104" s="45"/>
      <c r="AE104" s="6"/>
      <c r="AF104" s="6"/>
      <c r="AG104" s="6"/>
      <c r="AH104" s="6"/>
    </row>
    <row r="105" spans="1:34" ht="65.25" customHeight="1">
      <c r="A105" s="135"/>
      <c r="B105" s="137"/>
      <c r="C105" s="137"/>
      <c r="D105" s="127" t="s">
        <v>492</v>
      </c>
      <c r="E105" s="128"/>
      <c r="F105" s="116"/>
      <c r="G105" s="117"/>
      <c r="H105" s="117"/>
      <c r="I105" s="116"/>
      <c r="J105" s="117"/>
      <c r="K105" s="118"/>
      <c r="L105" s="118"/>
      <c r="M105" s="118"/>
      <c r="N105" s="119"/>
      <c r="O105" s="42"/>
      <c r="P105" s="42"/>
      <c r="Q105" s="42"/>
      <c r="R105" s="42"/>
      <c r="S105" s="120"/>
      <c r="T105" s="120"/>
      <c r="U105" s="120"/>
      <c r="V105" s="120"/>
      <c r="W105" s="120"/>
      <c r="X105" s="120"/>
      <c r="Y105" s="120"/>
      <c r="Z105" s="120"/>
      <c r="AA105" s="120"/>
      <c r="AB105" s="36"/>
      <c r="AC105" s="45"/>
      <c r="AE105" s="6"/>
      <c r="AF105" s="6"/>
      <c r="AG105" s="6"/>
      <c r="AH105" s="6"/>
    </row>
    <row r="106" spans="1:34" ht="39.75" customHeight="1">
      <c r="A106" s="135"/>
      <c r="B106" s="135"/>
      <c r="C106" s="135"/>
      <c r="D106" s="36" t="s">
        <v>1024</v>
      </c>
      <c r="E106" s="115">
        <v>640</v>
      </c>
      <c r="F106" s="116"/>
      <c r="G106" s="117"/>
      <c r="H106" s="117"/>
      <c r="I106" s="116"/>
      <c r="J106" s="117"/>
      <c r="K106" s="118"/>
      <c r="L106" s="118"/>
      <c r="M106" s="118"/>
      <c r="N106" s="119"/>
      <c r="O106" s="42"/>
      <c r="P106" s="42">
        <v>640</v>
      </c>
      <c r="Q106" s="42"/>
      <c r="R106" s="42"/>
      <c r="S106" s="120"/>
      <c r="T106" s="120"/>
      <c r="U106" s="120"/>
      <c r="V106" s="120"/>
      <c r="W106" s="120"/>
      <c r="X106" s="120"/>
      <c r="Y106" s="120"/>
      <c r="Z106" s="120"/>
      <c r="AA106" s="120"/>
      <c r="AB106" s="36"/>
      <c r="AC106" s="45"/>
      <c r="AE106" s="6"/>
      <c r="AF106" s="6"/>
      <c r="AG106" s="6"/>
      <c r="AH106" s="6"/>
    </row>
    <row r="107" spans="1:34" ht="40.5" customHeight="1">
      <c r="A107" s="135"/>
      <c r="B107" s="135"/>
      <c r="C107" s="135"/>
      <c r="D107" s="36" t="s">
        <v>1023</v>
      </c>
      <c r="E107" s="115">
        <v>2700</v>
      </c>
      <c r="F107" s="116"/>
      <c r="G107" s="117"/>
      <c r="H107" s="117"/>
      <c r="I107" s="116"/>
      <c r="J107" s="117"/>
      <c r="K107" s="118"/>
      <c r="L107" s="118"/>
      <c r="M107" s="118"/>
      <c r="N107" s="119"/>
      <c r="O107" s="42"/>
      <c r="P107" s="42">
        <v>2700</v>
      </c>
      <c r="Q107" s="42"/>
      <c r="R107" s="42"/>
      <c r="S107" s="120"/>
      <c r="T107" s="120"/>
      <c r="U107" s="120"/>
      <c r="V107" s="120"/>
      <c r="W107" s="120"/>
      <c r="X107" s="120"/>
      <c r="Y107" s="120"/>
      <c r="Z107" s="120"/>
      <c r="AA107" s="120"/>
      <c r="AB107" s="133"/>
      <c r="AC107" s="45"/>
      <c r="AE107" s="6"/>
      <c r="AF107" s="6"/>
      <c r="AG107" s="6"/>
      <c r="AH107" s="6"/>
    </row>
    <row r="108" spans="1:34" ht="47.25" customHeight="1">
      <c r="A108" s="135"/>
      <c r="B108" s="135"/>
      <c r="C108" s="135"/>
      <c r="D108" s="36" t="s">
        <v>1027</v>
      </c>
      <c r="E108" s="115">
        <v>2100</v>
      </c>
      <c r="F108" s="116"/>
      <c r="G108" s="117"/>
      <c r="H108" s="117"/>
      <c r="I108" s="116"/>
      <c r="J108" s="117"/>
      <c r="K108" s="118"/>
      <c r="L108" s="118"/>
      <c r="M108" s="118"/>
      <c r="N108" s="119"/>
      <c r="O108" s="42"/>
      <c r="P108" s="42">
        <v>2060</v>
      </c>
      <c r="Q108" s="42"/>
      <c r="R108" s="42"/>
      <c r="S108" s="120"/>
      <c r="T108" s="120"/>
      <c r="U108" s="120"/>
      <c r="V108" s="120"/>
      <c r="W108" s="120"/>
      <c r="X108" s="120"/>
      <c r="Y108" s="120"/>
      <c r="Z108" s="120"/>
      <c r="AA108" s="120"/>
      <c r="AB108" s="133"/>
      <c r="AC108" s="45"/>
      <c r="AE108" s="6"/>
      <c r="AF108" s="6"/>
      <c r="AG108" s="6"/>
      <c r="AH108" s="6"/>
    </row>
    <row r="109" spans="1:34" ht="45.75" customHeight="1">
      <c r="A109" s="135"/>
      <c r="B109" s="135"/>
      <c r="C109" s="135"/>
      <c r="D109" s="36" t="s">
        <v>1029</v>
      </c>
      <c r="E109" s="115">
        <v>7600</v>
      </c>
      <c r="F109" s="116"/>
      <c r="G109" s="117"/>
      <c r="H109" s="117"/>
      <c r="I109" s="116"/>
      <c r="J109" s="117"/>
      <c r="K109" s="118"/>
      <c r="L109" s="118"/>
      <c r="M109" s="118"/>
      <c r="N109" s="119"/>
      <c r="O109" s="42"/>
      <c r="P109" s="42">
        <v>7600</v>
      </c>
      <c r="Q109" s="42"/>
      <c r="R109" s="42"/>
      <c r="S109" s="120"/>
      <c r="T109" s="120"/>
      <c r="U109" s="120"/>
      <c r="V109" s="120"/>
      <c r="W109" s="120"/>
      <c r="X109" s="120"/>
      <c r="Y109" s="120"/>
      <c r="Z109" s="120"/>
      <c r="AA109" s="120"/>
      <c r="AB109" s="133"/>
      <c r="AC109" s="45"/>
      <c r="AE109" s="6"/>
      <c r="AF109" s="6"/>
      <c r="AG109" s="6"/>
      <c r="AH109" s="6"/>
    </row>
    <row r="110" spans="1:34" ht="27.75" customHeight="1">
      <c r="A110" s="135"/>
      <c r="B110" s="135"/>
      <c r="C110" s="135"/>
      <c r="D110" s="36" t="s">
        <v>898</v>
      </c>
      <c r="E110" s="115">
        <v>700</v>
      </c>
      <c r="F110" s="116"/>
      <c r="G110" s="117"/>
      <c r="H110" s="117"/>
      <c r="I110" s="116"/>
      <c r="J110" s="117"/>
      <c r="K110" s="118"/>
      <c r="L110" s="118"/>
      <c r="M110" s="118"/>
      <c r="N110" s="119"/>
      <c r="O110" s="42"/>
      <c r="P110" s="42"/>
      <c r="Q110" s="42"/>
      <c r="R110" s="42"/>
      <c r="S110" s="120"/>
      <c r="T110" s="120"/>
      <c r="U110" s="120"/>
      <c r="V110" s="120"/>
      <c r="W110" s="120"/>
      <c r="X110" s="120"/>
      <c r="Y110" s="120"/>
      <c r="Z110" s="120"/>
      <c r="AA110" s="120"/>
      <c r="AB110" s="133"/>
      <c r="AC110" s="45"/>
      <c r="AE110" s="6"/>
      <c r="AF110" s="6"/>
      <c r="AG110" s="6"/>
      <c r="AH110" s="6"/>
    </row>
    <row r="111" spans="1:34" ht="42.75" customHeight="1">
      <c r="A111" s="135"/>
      <c r="B111" s="135"/>
      <c r="C111" s="135"/>
      <c r="D111" s="36" t="s">
        <v>899</v>
      </c>
      <c r="E111" s="115">
        <v>600000</v>
      </c>
      <c r="F111" s="116"/>
      <c r="G111" s="117"/>
      <c r="H111" s="117"/>
      <c r="I111" s="116"/>
      <c r="J111" s="117"/>
      <c r="K111" s="118"/>
      <c r="L111" s="118"/>
      <c r="M111" s="118"/>
      <c r="N111" s="119"/>
      <c r="O111" s="42"/>
      <c r="P111" s="42"/>
      <c r="Q111" s="42"/>
      <c r="R111" s="42"/>
      <c r="S111" s="120"/>
      <c r="T111" s="120"/>
      <c r="U111" s="120"/>
      <c r="V111" s="120"/>
      <c r="W111" s="120"/>
      <c r="X111" s="120"/>
      <c r="Y111" s="120"/>
      <c r="Z111" s="120"/>
      <c r="AA111" s="120"/>
      <c r="AB111" s="133"/>
      <c r="AC111" s="45"/>
      <c r="AE111" s="6"/>
      <c r="AF111" s="6"/>
      <c r="AG111" s="6"/>
      <c r="AH111" s="6"/>
    </row>
    <row r="112" spans="1:34" ht="71.25" customHeight="1">
      <c r="A112" s="135"/>
      <c r="B112" s="135"/>
      <c r="C112" s="138"/>
      <c r="D112" s="139" t="s">
        <v>900</v>
      </c>
      <c r="E112" s="115">
        <v>10000</v>
      </c>
      <c r="F112" s="116"/>
      <c r="G112" s="117"/>
      <c r="H112" s="117"/>
      <c r="I112" s="116"/>
      <c r="J112" s="117"/>
      <c r="K112" s="118"/>
      <c r="L112" s="118"/>
      <c r="M112" s="118"/>
      <c r="N112" s="119"/>
      <c r="O112" s="42"/>
      <c r="P112" s="42"/>
      <c r="Q112" s="42"/>
      <c r="R112" s="42"/>
      <c r="S112" s="120"/>
      <c r="T112" s="120"/>
      <c r="U112" s="120"/>
      <c r="V112" s="120"/>
      <c r="W112" s="120"/>
      <c r="X112" s="120"/>
      <c r="Y112" s="120"/>
      <c r="Z112" s="120"/>
      <c r="AA112" s="120"/>
      <c r="AB112" s="133"/>
      <c r="AC112" s="45"/>
      <c r="AE112" s="6"/>
      <c r="AF112" s="6"/>
      <c r="AG112" s="6"/>
      <c r="AH112" s="6"/>
    </row>
    <row r="113" spans="1:34" ht="62.25" customHeight="1">
      <c r="A113" s="135"/>
      <c r="B113" s="135"/>
      <c r="C113" s="135"/>
      <c r="D113" s="127" t="s">
        <v>493</v>
      </c>
      <c r="E113" s="128"/>
      <c r="F113" s="116"/>
      <c r="G113" s="117"/>
      <c r="H113" s="117"/>
      <c r="I113" s="116"/>
      <c r="J113" s="117"/>
      <c r="K113" s="118"/>
      <c r="L113" s="118"/>
      <c r="M113" s="118"/>
      <c r="N113" s="119"/>
      <c r="O113" s="42"/>
      <c r="P113" s="42"/>
      <c r="Q113" s="42"/>
      <c r="R113" s="42"/>
      <c r="S113" s="120"/>
      <c r="T113" s="120"/>
      <c r="U113" s="120"/>
      <c r="V113" s="120"/>
      <c r="W113" s="120"/>
      <c r="X113" s="120"/>
      <c r="Y113" s="120"/>
      <c r="Z113" s="120"/>
      <c r="AA113" s="120"/>
      <c r="AB113" s="133"/>
      <c r="AC113" s="45"/>
      <c r="AE113" s="6"/>
      <c r="AF113" s="6"/>
      <c r="AG113" s="6"/>
      <c r="AH113" s="6"/>
    </row>
    <row r="114" spans="1:34" ht="39.75" customHeight="1">
      <c r="A114" s="135"/>
      <c r="B114" s="135"/>
      <c r="C114" s="135"/>
      <c r="D114" s="36" t="s">
        <v>1029</v>
      </c>
      <c r="E114" s="115">
        <v>9900</v>
      </c>
      <c r="F114" s="116"/>
      <c r="G114" s="117"/>
      <c r="H114" s="117"/>
      <c r="I114" s="116"/>
      <c r="J114" s="117"/>
      <c r="K114" s="118"/>
      <c r="L114" s="118"/>
      <c r="M114" s="118"/>
      <c r="N114" s="119"/>
      <c r="O114" s="42"/>
      <c r="P114" s="42">
        <v>9900</v>
      </c>
      <c r="Q114" s="42"/>
      <c r="R114" s="42"/>
      <c r="S114" s="120"/>
      <c r="T114" s="120"/>
      <c r="U114" s="120"/>
      <c r="V114" s="120"/>
      <c r="W114" s="120"/>
      <c r="X114" s="120"/>
      <c r="Y114" s="120"/>
      <c r="Z114" s="120"/>
      <c r="AA114" s="120"/>
      <c r="AB114" s="36"/>
      <c r="AC114" s="45"/>
      <c r="AE114" s="6"/>
      <c r="AF114" s="6"/>
      <c r="AG114" s="6"/>
      <c r="AH114" s="6"/>
    </row>
    <row r="115" spans="1:34" ht="22.5" customHeight="1">
      <c r="A115" s="135"/>
      <c r="B115" s="135"/>
      <c r="C115" s="135"/>
      <c r="D115" s="36" t="s">
        <v>898</v>
      </c>
      <c r="E115" s="115">
        <v>1400</v>
      </c>
      <c r="F115" s="116"/>
      <c r="G115" s="117"/>
      <c r="H115" s="117"/>
      <c r="I115" s="116"/>
      <c r="J115" s="117"/>
      <c r="K115" s="118"/>
      <c r="L115" s="118"/>
      <c r="M115" s="118"/>
      <c r="N115" s="119"/>
      <c r="O115" s="42"/>
      <c r="P115" s="42"/>
      <c r="Q115" s="42"/>
      <c r="R115" s="42"/>
      <c r="S115" s="120"/>
      <c r="T115" s="120"/>
      <c r="U115" s="120"/>
      <c r="V115" s="120"/>
      <c r="W115" s="120"/>
      <c r="X115" s="120"/>
      <c r="Y115" s="120"/>
      <c r="Z115" s="120"/>
      <c r="AA115" s="120"/>
      <c r="AB115" s="36"/>
      <c r="AC115" s="45"/>
      <c r="AE115" s="6"/>
      <c r="AF115" s="6"/>
      <c r="AG115" s="6"/>
      <c r="AH115" s="6"/>
    </row>
    <row r="116" spans="1:34" ht="41.25" customHeight="1">
      <c r="A116" s="135"/>
      <c r="B116" s="135"/>
      <c r="C116" s="135"/>
      <c r="D116" s="36" t="s">
        <v>901</v>
      </c>
      <c r="E116" s="115">
        <v>80000</v>
      </c>
      <c r="F116" s="116"/>
      <c r="G116" s="117"/>
      <c r="H116" s="117"/>
      <c r="I116" s="116"/>
      <c r="J116" s="117"/>
      <c r="K116" s="118"/>
      <c r="L116" s="118"/>
      <c r="M116" s="118"/>
      <c r="N116" s="119"/>
      <c r="O116" s="42"/>
      <c r="P116" s="42"/>
      <c r="Q116" s="42"/>
      <c r="R116" s="42"/>
      <c r="S116" s="120"/>
      <c r="T116" s="120"/>
      <c r="U116" s="120"/>
      <c r="V116" s="120"/>
      <c r="W116" s="120"/>
      <c r="X116" s="120"/>
      <c r="Y116" s="120"/>
      <c r="Z116" s="120"/>
      <c r="AA116" s="120"/>
      <c r="AB116" s="36"/>
      <c r="AC116" s="45"/>
      <c r="AE116" s="6"/>
      <c r="AF116" s="6"/>
      <c r="AG116" s="6"/>
      <c r="AH116" s="6"/>
    </row>
    <row r="117" spans="1:34" ht="80.25" customHeight="1">
      <c r="A117" s="134"/>
      <c r="B117" s="134"/>
      <c r="C117" s="134"/>
      <c r="D117" s="36" t="s">
        <v>902</v>
      </c>
      <c r="E117" s="115">
        <v>20000</v>
      </c>
      <c r="F117" s="116"/>
      <c r="G117" s="117"/>
      <c r="H117" s="117"/>
      <c r="I117" s="116"/>
      <c r="J117" s="117"/>
      <c r="K117" s="118"/>
      <c r="L117" s="118"/>
      <c r="M117" s="118"/>
      <c r="N117" s="119"/>
      <c r="O117" s="42"/>
      <c r="P117" s="42"/>
      <c r="Q117" s="42"/>
      <c r="R117" s="42"/>
      <c r="S117" s="120"/>
      <c r="T117" s="120"/>
      <c r="U117" s="120"/>
      <c r="V117" s="120"/>
      <c r="W117" s="120"/>
      <c r="X117" s="120"/>
      <c r="Y117" s="120"/>
      <c r="Z117" s="120"/>
      <c r="AA117" s="120"/>
      <c r="AB117" s="36"/>
      <c r="AC117" s="45"/>
      <c r="AE117" s="6"/>
      <c r="AF117" s="6"/>
      <c r="AG117" s="6"/>
      <c r="AH117" s="6"/>
    </row>
    <row r="118" spans="1:34" ht="122.25" customHeight="1">
      <c r="A118" s="121">
        <v>65</v>
      </c>
      <c r="B118" s="20" t="s">
        <v>663</v>
      </c>
      <c r="C118" s="20" t="s">
        <v>664</v>
      </c>
      <c r="D118" s="36" t="s">
        <v>293</v>
      </c>
      <c r="E118" s="115">
        <v>500000</v>
      </c>
      <c r="F118" s="116"/>
      <c r="G118" s="117"/>
      <c r="H118" s="117"/>
      <c r="I118" s="116"/>
      <c r="J118" s="117"/>
      <c r="K118" s="118"/>
      <c r="L118" s="118"/>
      <c r="M118" s="118"/>
      <c r="N118" s="119"/>
      <c r="O118" s="42"/>
      <c r="P118" s="42"/>
      <c r="Q118" s="42"/>
      <c r="R118" s="42"/>
      <c r="S118" s="120"/>
      <c r="T118" s="120"/>
      <c r="U118" s="120"/>
      <c r="V118" s="120"/>
      <c r="W118" s="120"/>
      <c r="X118" s="120"/>
      <c r="Y118" s="120"/>
      <c r="Z118" s="120"/>
      <c r="AA118" s="120"/>
      <c r="AB118" s="36" t="s">
        <v>59</v>
      </c>
      <c r="AC118" s="45"/>
      <c r="AE118" s="6"/>
      <c r="AF118" s="6"/>
      <c r="AG118" s="6"/>
      <c r="AH118" s="6"/>
    </row>
    <row r="119" spans="1:34" ht="82.5" customHeight="1">
      <c r="A119" s="20">
        <v>66</v>
      </c>
      <c r="B119" s="126" t="s">
        <v>482</v>
      </c>
      <c r="C119" s="20" t="s">
        <v>908</v>
      </c>
      <c r="D119" s="36" t="s">
        <v>903</v>
      </c>
      <c r="E119" s="115">
        <v>20000</v>
      </c>
      <c r="F119" s="116"/>
      <c r="G119" s="117"/>
      <c r="H119" s="117"/>
      <c r="I119" s="116"/>
      <c r="J119" s="117"/>
      <c r="K119" s="118"/>
      <c r="L119" s="118"/>
      <c r="M119" s="118"/>
      <c r="N119" s="119"/>
      <c r="O119" s="42"/>
      <c r="P119" s="42"/>
      <c r="Q119" s="42"/>
      <c r="R119" s="42"/>
      <c r="S119" s="120"/>
      <c r="T119" s="120"/>
      <c r="U119" s="120"/>
      <c r="V119" s="120"/>
      <c r="W119" s="120"/>
      <c r="X119" s="120"/>
      <c r="Y119" s="120"/>
      <c r="Z119" s="120"/>
      <c r="AA119" s="120"/>
      <c r="AB119" s="36" t="s">
        <v>294</v>
      </c>
      <c r="AC119" s="45"/>
      <c r="AE119" s="6"/>
      <c r="AF119" s="6"/>
      <c r="AG119" s="6"/>
      <c r="AH119" s="6"/>
    </row>
    <row r="120" spans="1:34" s="143" customFormat="1" ht="98.25" customHeight="1">
      <c r="A120" s="121">
        <v>67</v>
      </c>
      <c r="B120" s="121" t="s">
        <v>909</v>
      </c>
      <c r="C120" s="121" t="s">
        <v>896</v>
      </c>
      <c r="D120" s="36" t="s">
        <v>904</v>
      </c>
      <c r="E120" s="115">
        <v>50000</v>
      </c>
      <c r="F120" s="116"/>
      <c r="G120" s="117"/>
      <c r="H120" s="117"/>
      <c r="I120" s="116"/>
      <c r="J120" s="117"/>
      <c r="K120" s="118"/>
      <c r="L120" s="118"/>
      <c r="M120" s="118"/>
      <c r="N120" s="119"/>
      <c r="O120" s="42"/>
      <c r="P120" s="42"/>
      <c r="Q120" s="42"/>
      <c r="R120" s="42"/>
      <c r="S120" s="120"/>
      <c r="T120" s="120"/>
      <c r="U120" s="120"/>
      <c r="V120" s="120"/>
      <c r="W120" s="120"/>
      <c r="X120" s="120"/>
      <c r="Y120" s="120"/>
      <c r="Z120" s="120"/>
      <c r="AA120" s="120"/>
      <c r="AB120" s="36" t="s">
        <v>295</v>
      </c>
      <c r="AC120" s="140"/>
      <c r="AD120" s="141"/>
      <c r="AE120" s="142"/>
      <c r="AF120" s="142"/>
      <c r="AG120" s="142"/>
      <c r="AH120" s="142"/>
    </row>
    <row r="121" spans="1:34" ht="125.25" customHeight="1">
      <c r="A121" s="20">
        <v>68</v>
      </c>
      <c r="B121" s="20" t="s">
        <v>911</v>
      </c>
      <c r="C121" s="20" t="s">
        <v>910</v>
      </c>
      <c r="D121" s="36" t="s">
        <v>296</v>
      </c>
      <c r="E121" s="115">
        <v>174111</v>
      </c>
      <c r="F121" s="116"/>
      <c r="G121" s="117"/>
      <c r="H121" s="117"/>
      <c r="I121" s="116"/>
      <c r="J121" s="117"/>
      <c r="K121" s="118"/>
      <c r="L121" s="118"/>
      <c r="M121" s="118"/>
      <c r="N121" s="119"/>
      <c r="O121" s="42"/>
      <c r="P121" s="42"/>
      <c r="Q121" s="42"/>
      <c r="R121" s="42"/>
      <c r="S121" s="120"/>
      <c r="T121" s="120"/>
      <c r="U121" s="120"/>
      <c r="V121" s="120"/>
      <c r="W121" s="120"/>
      <c r="X121" s="120"/>
      <c r="Y121" s="120"/>
      <c r="Z121" s="120"/>
      <c r="AA121" s="120"/>
      <c r="AB121" s="36" t="s">
        <v>987</v>
      </c>
      <c r="AC121" s="45"/>
      <c r="AE121" s="6"/>
      <c r="AF121" s="6"/>
      <c r="AG121" s="6"/>
      <c r="AH121" s="6"/>
    </row>
    <row r="122" spans="1:34" ht="107.25" customHeight="1">
      <c r="A122" s="20">
        <v>70</v>
      </c>
      <c r="B122" s="20" t="s">
        <v>897</v>
      </c>
      <c r="C122" s="20" t="s">
        <v>905</v>
      </c>
      <c r="D122" s="36" t="s">
        <v>297</v>
      </c>
      <c r="E122" s="115">
        <v>36000</v>
      </c>
      <c r="F122" s="116"/>
      <c r="G122" s="117"/>
      <c r="H122" s="117"/>
      <c r="I122" s="116"/>
      <c r="J122" s="117"/>
      <c r="K122" s="118"/>
      <c r="L122" s="118"/>
      <c r="M122" s="118"/>
      <c r="N122" s="119"/>
      <c r="O122" s="42"/>
      <c r="P122" s="42"/>
      <c r="Q122" s="42"/>
      <c r="R122" s="42"/>
      <c r="S122" s="120"/>
      <c r="T122" s="120"/>
      <c r="U122" s="120"/>
      <c r="V122" s="120"/>
      <c r="W122" s="120"/>
      <c r="X122" s="120"/>
      <c r="Y122" s="120"/>
      <c r="Z122" s="120"/>
      <c r="AA122" s="120"/>
      <c r="AB122" s="36" t="s">
        <v>298</v>
      </c>
      <c r="AC122" s="45"/>
      <c r="AE122" s="6"/>
      <c r="AF122" s="6"/>
      <c r="AG122" s="6"/>
      <c r="AH122" s="6"/>
    </row>
    <row r="123" spans="1:34" ht="111" customHeight="1">
      <c r="A123" s="20">
        <v>71</v>
      </c>
      <c r="B123" s="20" t="s">
        <v>600</v>
      </c>
      <c r="C123" s="20" t="s">
        <v>597</v>
      </c>
      <c r="D123" s="36" t="s">
        <v>599</v>
      </c>
      <c r="E123" s="115">
        <v>119981</v>
      </c>
      <c r="F123" s="116"/>
      <c r="G123" s="117"/>
      <c r="H123" s="117"/>
      <c r="I123" s="116"/>
      <c r="J123" s="117"/>
      <c r="K123" s="118"/>
      <c r="L123" s="118"/>
      <c r="M123" s="118"/>
      <c r="N123" s="119"/>
      <c r="O123" s="42"/>
      <c r="P123" s="42"/>
      <c r="Q123" s="42"/>
      <c r="R123" s="42"/>
      <c r="S123" s="120"/>
      <c r="T123" s="120"/>
      <c r="U123" s="120"/>
      <c r="V123" s="120"/>
      <c r="W123" s="120"/>
      <c r="X123" s="120"/>
      <c r="Y123" s="120"/>
      <c r="Z123" s="120"/>
      <c r="AA123" s="120"/>
      <c r="AB123" s="36"/>
      <c r="AC123" s="45"/>
      <c r="AE123" s="6"/>
      <c r="AF123" s="6"/>
      <c r="AG123" s="6"/>
      <c r="AH123" s="6"/>
    </row>
    <row r="124" spans="1:34" s="47" customFormat="1" ht="75" customHeight="1">
      <c r="A124" s="121">
        <v>72</v>
      </c>
      <c r="B124" s="121" t="s">
        <v>907</v>
      </c>
      <c r="C124" s="121" t="s">
        <v>598</v>
      </c>
      <c r="D124" s="36" t="s">
        <v>906</v>
      </c>
      <c r="E124" s="115"/>
      <c r="F124" s="116"/>
      <c r="G124" s="117"/>
      <c r="H124" s="117"/>
      <c r="I124" s="116"/>
      <c r="J124" s="117"/>
      <c r="K124" s="118"/>
      <c r="L124" s="118"/>
      <c r="M124" s="118"/>
      <c r="N124" s="119"/>
      <c r="O124" s="42"/>
      <c r="P124" s="42"/>
      <c r="Q124" s="42"/>
      <c r="R124" s="42"/>
      <c r="S124" s="120"/>
      <c r="T124" s="120"/>
      <c r="U124" s="120"/>
      <c r="V124" s="120"/>
      <c r="W124" s="120"/>
      <c r="X124" s="120"/>
      <c r="Y124" s="120"/>
      <c r="Z124" s="120"/>
      <c r="AA124" s="120"/>
      <c r="AB124" s="36" t="s">
        <v>299</v>
      </c>
      <c r="AC124" s="145"/>
      <c r="AD124" s="146"/>
      <c r="AE124" s="147"/>
      <c r="AF124" s="147"/>
      <c r="AG124" s="147"/>
      <c r="AH124" s="147"/>
    </row>
    <row r="125" spans="1:34" ht="84.75" customHeight="1">
      <c r="A125" s="20">
        <v>73</v>
      </c>
      <c r="B125" s="126" t="s">
        <v>483</v>
      </c>
      <c r="C125" s="20" t="s">
        <v>601</v>
      </c>
      <c r="D125" s="36" t="s">
        <v>602</v>
      </c>
      <c r="E125" s="115">
        <v>152394</v>
      </c>
      <c r="F125" s="116"/>
      <c r="G125" s="117"/>
      <c r="H125" s="117"/>
      <c r="I125" s="116"/>
      <c r="J125" s="117"/>
      <c r="K125" s="118"/>
      <c r="L125" s="118"/>
      <c r="M125" s="118"/>
      <c r="N125" s="42">
        <v>76197</v>
      </c>
      <c r="O125" s="42"/>
      <c r="P125" s="42"/>
      <c r="Q125" s="42"/>
      <c r="R125" s="42"/>
      <c r="S125" s="120"/>
      <c r="T125" s="120"/>
      <c r="U125" s="120"/>
      <c r="V125" s="120"/>
      <c r="W125" s="120"/>
      <c r="X125" s="120"/>
      <c r="Y125" s="120"/>
      <c r="Z125" s="120"/>
      <c r="AA125" s="120"/>
      <c r="AB125" s="36" t="s">
        <v>988</v>
      </c>
      <c r="AC125" s="45"/>
      <c r="AE125" s="6"/>
      <c r="AF125" s="6"/>
      <c r="AG125" s="6"/>
      <c r="AH125" s="6"/>
    </row>
    <row r="126" spans="1:34" ht="192" customHeight="1">
      <c r="A126" s="114">
        <v>74</v>
      </c>
      <c r="B126" s="114" t="s">
        <v>270</v>
      </c>
      <c r="C126" s="114" t="s">
        <v>912</v>
      </c>
      <c r="D126" s="36" t="s">
        <v>603</v>
      </c>
      <c r="E126" s="115">
        <v>44316</v>
      </c>
      <c r="F126" s="116"/>
      <c r="G126" s="117"/>
      <c r="H126" s="117"/>
      <c r="I126" s="116"/>
      <c r="J126" s="117"/>
      <c r="K126" s="118"/>
      <c r="L126" s="118"/>
      <c r="M126" s="118"/>
      <c r="N126" s="42">
        <v>44316</v>
      </c>
      <c r="O126" s="42"/>
      <c r="P126" s="42"/>
      <c r="Q126" s="42"/>
      <c r="R126" s="42"/>
      <c r="S126" s="120"/>
      <c r="T126" s="120"/>
      <c r="U126" s="120"/>
      <c r="V126" s="120"/>
      <c r="W126" s="120"/>
      <c r="X126" s="120"/>
      <c r="Y126" s="120"/>
      <c r="Z126" s="120"/>
      <c r="AA126" s="120"/>
      <c r="AB126" s="215" t="s">
        <v>989</v>
      </c>
      <c r="AC126" s="45"/>
      <c r="AE126" s="6"/>
      <c r="AF126" s="6"/>
      <c r="AG126" s="6"/>
      <c r="AH126" s="6"/>
    </row>
    <row r="127" spans="1:34" ht="39" customHeight="1">
      <c r="A127" s="134"/>
      <c r="B127" s="134"/>
      <c r="C127" s="134"/>
      <c r="D127" s="36" t="s">
        <v>604</v>
      </c>
      <c r="E127" s="115">
        <v>5000</v>
      </c>
      <c r="F127" s="116"/>
      <c r="G127" s="117"/>
      <c r="H127" s="117"/>
      <c r="I127" s="116"/>
      <c r="J127" s="117"/>
      <c r="K127" s="118"/>
      <c r="L127" s="118"/>
      <c r="M127" s="118"/>
      <c r="N127" s="42">
        <v>5000</v>
      </c>
      <c r="O127" s="42"/>
      <c r="P127" s="42"/>
      <c r="Q127" s="42"/>
      <c r="R127" s="42"/>
      <c r="S127" s="120"/>
      <c r="T127" s="120"/>
      <c r="U127" s="120"/>
      <c r="V127" s="120"/>
      <c r="W127" s="120"/>
      <c r="X127" s="120"/>
      <c r="Y127" s="120"/>
      <c r="Z127" s="120"/>
      <c r="AA127" s="120"/>
      <c r="AB127" s="217"/>
      <c r="AC127" s="45"/>
      <c r="AE127" s="6"/>
      <c r="AF127" s="6"/>
      <c r="AG127" s="6"/>
      <c r="AH127" s="6"/>
    </row>
    <row r="128" spans="1:34" ht="75.75" customHeight="1">
      <c r="A128" s="20">
        <v>75</v>
      </c>
      <c r="B128" s="20" t="s">
        <v>913</v>
      </c>
      <c r="C128" s="20" t="s">
        <v>605</v>
      </c>
      <c r="D128" s="36" t="s">
        <v>914</v>
      </c>
      <c r="E128" s="115">
        <v>20786</v>
      </c>
      <c r="F128" s="116"/>
      <c r="G128" s="117"/>
      <c r="H128" s="117"/>
      <c r="I128" s="116"/>
      <c r="J128" s="117"/>
      <c r="K128" s="118"/>
      <c r="L128" s="118"/>
      <c r="M128" s="118"/>
      <c r="N128" s="119"/>
      <c r="O128" s="42"/>
      <c r="P128" s="42"/>
      <c r="Q128" s="42"/>
      <c r="R128" s="42"/>
      <c r="S128" s="120"/>
      <c r="T128" s="120"/>
      <c r="U128" s="120"/>
      <c r="V128" s="120"/>
      <c r="W128" s="120"/>
      <c r="X128" s="120"/>
      <c r="Y128" s="120"/>
      <c r="Z128" s="120"/>
      <c r="AA128" s="120"/>
      <c r="AB128" s="36" t="s">
        <v>299</v>
      </c>
      <c r="AC128" s="45"/>
      <c r="AE128" s="6"/>
      <c r="AF128" s="6"/>
      <c r="AG128" s="6"/>
      <c r="AH128" s="6"/>
    </row>
    <row r="129" spans="1:34" ht="84.75" customHeight="1">
      <c r="A129" s="20">
        <v>76</v>
      </c>
      <c r="B129" s="20" t="s">
        <v>10</v>
      </c>
      <c r="C129" s="20" t="s">
        <v>11</v>
      </c>
      <c r="D129" s="36" t="s">
        <v>606</v>
      </c>
      <c r="E129" s="115">
        <v>20000</v>
      </c>
      <c r="F129" s="116"/>
      <c r="G129" s="117"/>
      <c r="H129" s="117"/>
      <c r="I129" s="116"/>
      <c r="J129" s="117"/>
      <c r="K129" s="118"/>
      <c r="L129" s="118"/>
      <c r="M129" s="118"/>
      <c r="N129" s="119"/>
      <c r="O129" s="42"/>
      <c r="P129" s="42"/>
      <c r="Q129" s="42"/>
      <c r="R129" s="42"/>
      <c r="S129" s="120"/>
      <c r="T129" s="120"/>
      <c r="U129" s="120"/>
      <c r="V129" s="120"/>
      <c r="W129" s="120"/>
      <c r="X129" s="120"/>
      <c r="Y129" s="120"/>
      <c r="Z129" s="120"/>
      <c r="AA129" s="120"/>
      <c r="AB129" s="36" t="s">
        <v>302</v>
      </c>
      <c r="AC129" s="45"/>
      <c r="AE129" s="6"/>
      <c r="AF129" s="6"/>
      <c r="AG129" s="6"/>
      <c r="AH129" s="6"/>
    </row>
    <row r="130" spans="1:34" s="47" customFormat="1" ht="84.75" customHeight="1">
      <c r="A130" s="121">
        <v>77</v>
      </c>
      <c r="B130" s="121" t="s">
        <v>301</v>
      </c>
      <c r="C130" s="121" t="s">
        <v>659</v>
      </c>
      <c r="D130" s="36" t="s">
        <v>300</v>
      </c>
      <c r="E130" s="115">
        <v>5000</v>
      </c>
      <c r="F130" s="116"/>
      <c r="G130" s="117"/>
      <c r="H130" s="117"/>
      <c r="I130" s="116"/>
      <c r="J130" s="117"/>
      <c r="K130" s="118"/>
      <c r="L130" s="118"/>
      <c r="M130" s="118"/>
      <c r="N130" s="42">
        <v>5000</v>
      </c>
      <c r="O130" s="42"/>
      <c r="P130" s="42"/>
      <c r="Q130" s="42"/>
      <c r="R130" s="42"/>
      <c r="S130" s="120"/>
      <c r="T130" s="120"/>
      <c r="U130" s="120"/>
      <c r="V130" s="120"/>
      <c r="W130" s="120"/>
      <c r="X130" s="120"/>
      <c r="Y130" s="120"/>
      <c r="Z130" s="120"/>
      <c r="AA130" s="120"/>
      <c r="AB130" s="36"/>
      <c r="AC130" s="145"/>
      <c r="AD130" s="146"/>
      <c r="AE130" s="147"/>
      <c r="AF130" s="147"/>
      <c r="AG130" s="147"/>
      <c r="AH130" s="147"/>
    </row>
    <row r="131" spans="1:34" ht="84.75" customHeight="1">
      <c r="A131" s="20">
        <v>78</v>
      </c>
      <c r="B131" s="20" t="s">
        <v>220</v>
      </c>
      <c r="C131" s="20" t="s">
        <v>221</v>
      </c>
      <c r="D131" s="36" t="s">
        <v>607</v>
      </c>
      <c r="E131" s="115">
        <v>10000</v>
      </c>
      <c r="F131" s="116"/>
      <c r="G131" s="117"/>
      <c r="H131" s="117"/>
      <c r="I131" s="116"/>
      <c r="J131" s="117"/>
      <c r="K131" s="118"/>
      <c r="L131" s="118"/>
      <c r="M131" s="118"/>
      <c r="N131" s="119"/>
      <c r="O131" s="42"/>
      <c r="P131" s="42"/>
      <c r="Q131" s="42"/>
      <c r="R131" s="42"/>
      <c r="S131" s="120"/>
      <c r="T131" s="120"/>
      <c r="U131" s="120"/>
      <c r="V131" s="120"/>
      <c r="W131" s="120"/>
      <c r="X131" s="120"/>
      <c r="Y131" s="120"/>
      <c r="Z131" s="120"/>
      <c r="AA131" s="120"/>
      <c r="AB131" s="36" t="s">
        <v>303</v>
      </c>
      <c r="AC131" s="45"/>
      <c r="AE131" s="6"/>
      <c r="AF131" s="6"/>
      <c r="AG131" s="6"/>
      <c r="AH131" s="6"/>
    </row>
    <row r="132" spans="1:34" ht="102.75" customHeight="1">
      <c r="A132" s="20">
        <v>79</v>
      </c>
      <c r="B132" s="20" t="s">
        <v>222</v>
      </c>
      <c r="C132" s="20" t="s">
        <v>221</v>
      </c>
      <c r="D132" s="36" t="s">
        <v>665</v>
      </c>
      <c r="E132" s="115">
        <v>132728</v>
      </c>
      <c r="F132" s="116"/>
      <c r="G132" s="117"/>
      <c r="H132" s="117"/>
      <c r="I132" s="116"/>
      <c r="J132" s="117"/>
      <c r="K132" s="118"/>
      <c r="L132" s="118"/>
      <c r="M132" s="118"/>
      <c r="N132" s="119"/>
      <c r="O132" s="42"/>
      <c r="P132" s="42"/>
      <c r="Q132" s="42"/>
      <c r="R132" s="42"/>
      <c r="S132" s="120"/>
      <c r="T132" s="120"/>
      <c r="U132" s="120"/>
      <c r="V132" s="120"/>
      <c r="W132" s="120"/>
      <c r="X132" s="120"/>
      <c r="Y132" s="120"/>
      <c r="Z132" s="120"/>
      <c r="AA132" s="120"/>
      <c r="AB132" s="36"/>
      <c r="AC132" s="45"/>
      <c r="AE132" s="6"/>
      <c r="AF132" s="6"/>
      <c r="AG132" s="6"/>
      <c r="AH132" s="6"/>
    </row>
    <row r="133" spans="1:34" ht="99.75" customHeight="1">
      <c r="A133" s="114">
        <v>80</v>
      </c>
      <c r="B133" s="114" t="s">
        <v>666</v>
      </c>
      <c r="C133" s="114" t="s">
        <v>733</v>
      </c>
      <c r="D133" s="36" t="s">
        <v>609</v>
      </c>
      <c r="E133" s="115"/>
      <c r="F133" s="116"/>
      <c r="G133" s="117"/>
      <c r="H133" s="117"/>
      <c r="I133" s="116"/>
      <c r="J133" s="117"/>
      <c r="K133" s="118"/>
      <c r="L133" s="118"/>
      <c r="M133" s="118"/>
      <c r="N133" s="119"/>
      <c r="O133" s="42"/>
      <c r="P133" s="42"/>
      <c r="Q133" s="42"/>
      <c r="R133" s="42"/>
      <c r="S133" s="120"/>
      <c r="T133" s="120"/>
      <c r="U133" s="120"/>
      <c r="V133" s="120"/>
      <c r="W133" s="120"/>
      <c r="X133" s="120"/>
      <c r="Y133" s="120"/>
      <c r="Z133" s="120"/>
      <c r="AA133" s="120"/>
      <c r="AB133" s="36"/>
      <c r="AC133" s="45"/>
      <c r="AE133" s="6"/>
      <c r="AF133" s="6"/>
      <c r="AG133" s="6"/>
      <c r="AH133" s="6"/>
    </row>
    <row r="134" spans="1:34" ht="60" customHeight="1">
      <c r="A134" s="135"/>
      <c r="B134" s="135"/>
      <c r="C134" s="135"/>
      <c r="D134" s="144" t="s">
        <v>251</v>
      </c>
      <c r="E134" s="115"/>
      <c r="F134" s="116"/>
      <c r="G134" s="117"/>
      <c r="H134" s="117"/>
      <c r="I134" s="116"/>
      <c r="J134" s="117"/>
      <c r="K134" s="118"/>
      <c r="L134" s="118"/>
      <c r="M134" s="118"/>
      <c r="N134" s="119"/>
      <c r="O134" s="42"/>
      <c r="P134" s="42"/>
      <c r="Q134" s="42"/>
      <c r="R134" s="42"/>
      <c r="S134" s="120"/>
      <c r="T134" s="120"/>
      <c r="U134" s="120"/>
      <c r="V134" s="120"/>
      <c r="W134" s="120"/>
      <c r="X134" s="120"/>
      <c r="Y134" s="120"/>
      <c r="Z134" s="120"/>
      <c r="AA134" s="120"/>
      <c r="AB134" s="36"/>
      <c r="AC134" s="45"/>
      <c r="AE134" s="6"/>
      <c r="AF134" s="6"/>
      <c r="AG134" s="6"/>
      <c r="AH134" s="6"/>
    </row>
    <row r="135" spans="1:34" ht="41.25" customHeight="1">
      <c r="A135" s="135"/>
      <c r="B135" s="135"/>
      <c r="C135" s="135"/>
      <c r="D135" s="36" t="s">
        <v>610</v>
      </c>
      <c r="E135" s="115">
        <v>400000</v>
      </c>
      <c r="F135" s="116"/>
      <c r="G135" s="117"/>
      <c r="H135" s="117"/>
      <c r="I135" s="116"/>
      <c r="J135" s="117"/>
      <c r="K135" s="118"/>
      <c r="L135" s="118"/>
      <c r="M135" s="118"/>
      <c r="N135" s="119"/>
      <c r="O135" s="42"/>
      <c r="P135" s="42">
        <v>200000</v>
      </c>
      <c r="Q135" s="42"/>
      <c r="R135" s="42"/>
      <c r="S135" s="120"/>
      <c r="T135" s="120"/>
      <c r="U135" s="120"/>
      <c r="V135" s="120"/>
      <c r="W135" s="120"/>
      <c r="X135" s="120"/>
      <c r="Y135" s="120"/>
      <c r="Z135" s="120"/>
      <c r="AA135" s="120"/>
      <c r="AB135" s="215" t="s">
        <v>250</v>
      </c>
      <c r="AC135" s="45"/>
      <c r="AE135" s="6"/>
      <c r="AF135" s="6"/>
      <c r="AG135" s="6"/>
      <c r="AH135" s="6"/>
    </row>
    <row r="136" spans="1:34" ht="36.75" customHeight="1">
      <c r="A136" s="135"/>
      <c r="B136" s="135"/>
      <c r="C136" s="135"/>
      <c r="D136" s="36" t="s">
        <v>363</v>
      </c>
      <c r="E136" s="115">
        <v>88000</v>
      </c>
      <c r="F136" s="116"/>
      <c r="G136" s="117"/>
      <c r="H136" s="117"/>
      <c r="I136" s="116"/>
      <c r="J136" s="117"/>
      <c r="K136" s="118"/>
      <c r="L136" s="118"/>
      <c r="M136" s="118"/>
      <c r="N136" s="119"/>
      <c r="O136" s="42"/>
      <c r="P136" s="42">
        <v>44000</v>
      </c>
      <c r="Q136" s="42"/>
      <c r="R136" s="42"/>
      <c r="S136" s="120"/>
      <c r="T136" s="120"/>
      <c r="U136" s="120"/>
      <c r="V136" s="120"/>
      <c r="W136" s="120"/>
      <c r="X136" s="120"/>
      <c r="Y136" s="120"/>
      <c r="Z136" s="120"/>
      <c r="AA136" s="120"/>
      <c r="AB136" s="217"/>
      <c r="AC136" s="45"/>
      <c r="AE136" s="6"/>
      <c r="AF136" s="6"/>
      <c r="AG136" s="6"/>
      <c r="AH136" s="6"/>
    </row>
    <row r="137" spans="1:34" ht="309.75" customHeight="1">
      <c r="A137" s="135"/>
      <c r="B137" s="135"/>
      <c r="C137" s="135"/>
      <c r="D137" s="36" t="s">
        <v>375</v>
      </c>
      <c r="E137" s="115">
        <v>98197</v>
      </c>
      <c r="F137" s="116"/>
      <c r="G137" s="117"/>
      <c r="H137" s="117"/>
      <c r="I137" s="116"/>
      <c r="J137" s="117"/>
      <c r="K137" s="118"/>
      <c r="L137" s="118"/>
      <c r="M137" s="118"/>
      <c r="N137" s="119"/>
      <c r="O137" s="42"/>
      <c r="P137" s="42">
        <v>98197</v>
      </c>
      <c r="Q137" s="42"/>
      <c r="R137" s="42"/>
      <c r="S137" s="120"/>
      <c r="T137" s="120"/>
      <c r="U137" s="120"/>
      <c r="V137" s="120"/>
      <c r="W137" s="120"/>
      <c r="X137" s="120"/>
      <c r="Y137" s="120"/>
      <c r="Z137" s="120"/>
      <c r="AA137" s="120"/>
      <c r="AB137" s="36"/>
      <c r="AC137" s="45"/>
      <c r="AE137" s="6"/>
      <c r="AF137" s="6"/>
      <c r="AG137" s="6"/>
      <c r="AH137" s="6"/>
    </row>
    <row r="138" spans="1:34" ht="66.75" customHeight="1">
      <c r="A138" s="134"/>
      <c r="B138" s="134"/>
      <c r="C138" s="134"/>
      <c r="D138" s="127" t="s">
        <v>667</v>
      </c>
      <c r="E138" s="115"/>
      <c r="F138" s="116"/>
      <c r="G138" s="117"/>
      <c r="H138" s="117"/>
      <c r="I138" s="116"/>
      <c r="J138" s="117"/>
      <c r="K138" s="118"/>
      <c r="L138" s="118"/>
      <c r="M138" s="118"/>
      <c r="N138" s="119"/>
      <c r="O138" s="42"/>
      <c r="P138" s="42"/>
      <c r="Q138" s="42"/>
      <c r="R138" s="42"/>
      <c r="S138" s="120"/>
      <c r="T138" s="120"/>
      <c r="U138" s="120"/>
      <c r="V138" s="120"/>
      <c r="W138" s="120"/>
      <c r="X138" s="120"/>
      <c r="Y138" s="120"/>
      <c r="Z138" s="120"/>
      <c r="AA138" s="120"/>
      <c r="AB138" s="36"/>
      <c r="AC138" s="45"/>
      <c r="AE138" s="6"/>
      <c r="AF138" s="6"/>
      <c r="AG138" s="6"/>
      <c r="AH138" s="6"/>
    </row>
    <row r="139" spans="1:34" ht="42.75" customHeight="1">
      <c r="A139" s="114"/>
      <c r="B139" s="114"/>
      <c r="C139" s="114"/>
      <c r="D139" s="36" t="s">
        <v>610</v>
      </c>
      <c r="E139" s="115">
        <v>260000</v>
      </c>
      <c r="F139" s="116"/>
      <c r="G139" s="117"/>
      <c r="H139" s="117"/>
      <c r="I139" s="116"/>
      <c r="J139" s="117"/>
      <c r="K139" s="118"/>
      <c r="L139" s="118"/>
      <c r="M139" s="118"/>
      <c r="N139" s="119"/>
      <c r="O139" s="42"/>
      <c r="P139" s="42">
        <v>130000</v>
      </c>
      <c r="Q139" s="42"/>
      <c r="R139" s="42"/>
      <c r="S139" s="120"/>
      <c r="T139" s="120"/>
      <c r="U139" s="120"/>
      <c r="V139" s="120"/>
      <c r="W139" s="120"/>
      <c r="X139" s="120"/>
      <c r="Y139" s="120"/>
      <c r="Z139" s="120"/>
      <c r="AA139" s="120"/>
      <c r="AB139" s="215" t="s">
        <v>250</v>
      </c>
      <c r="AC139" s="45"/>
      <c r="AE139" s="6"/>
      <c r="AF139" s="6"/>
      <c r="AG139" s="6"/>
      <c r="AH139" s="6"/>
    </row>
    <row r="140" spans="1:34" ht="43.5" customHeight="1">
      <c r="A140" s="135"/>
      <c r="B140" s="135"/>
      <c r="C140" s="135"/>
      <c r="D140" s="36" t="s">
        <v>363</v>
      </c>
      <c r="E140" s="115">
        <v>57000</v>
      </c>
      <c r="F140" s="116"/>
      <c r="G140" s="117"/>
      <c r="H140" s="117"/>
      <c r="I140" s="116"/>
      <c r="J140" s="117"/>
      <c r="K140" s="118"/>
      <c r="L140" s="118"/>
      <c r="M140" s="118"/>
      <c r="N140" s="119"/>
      <c r="O140" s="42"/>
      <c r="P140" s="42">
        <v>28500</v>
      </c>
      <c r="Q140" s="42"/>
      <c r="R140" s="42"/>
      <c r="S140" s="120"/>
      <c r="T140" s="120"/>
      <c r="U140" s="120"/>
      <c r="V140" s="120"/>
      <c r="W140" s="120"/>
      <c r="X140" s="120"/>
      <c r="Y140" s="120"/>
      <c r="Z140" s="120"/>
      <c r="AA140" s="120"/>
      <c r="AB140" s="217"/>
      <c r="AC140" s="45"/>
      <c r="AE140" s="6"/>
      <c r="AF140" s="6"/>
      <c r="AG140" s="6"/>
      <c r="AH140" s="6"/>
    </row>
    <row r="141" spans="1:34" ht="58.5" customHeight="1">
      <c r="A141" s="135"/>
      <c r="B141" s="135"/>
      <c r="C141" s="135"/>
      <c r="D141" s="144" t="s">
        <v>668</v>
      </c>
      <c r="E141" s="115"/>
      <c r="F141" s="116"/>
      <c r="G141" s="117"/>
      <c r="H141" s="117"/>
      <c r="I141" s="116"/>
      <c r="J141" s="117"/>
      <c r="K141" s="118"/>
      <c r="L141" s="118"/>
      <c r="M141" s="118"/>
      <c r="N141" s="119"/>
      <c r="O141" s="42"/>
      <c r="P141" s="42"/>
      <c r="Q141" s="42"/>
      <c r="R141" s="42"/>
      <c r="S141" s="120"/>
      <c r="T141" s="120"/>
      <c r="U141" s="120"/>
      <c r="V141" s="120"/>
      <c r="W141" s="120"/>
      <c r="X141" s="120"/>
      <c r="Y141" s="120"/>
      <c r="Z141" s="120"/>
      <c r="AA141" s="120"/>
      <c r="AB141" s="36"/>
      <c r="AC141" s="45"/>
      <c r="AE141" s="6"/>
      <c r="AF141" s="6"/>
      <c r="AG141" s="6"/>
      <c r="AH141" s="6"/>
    </row>
    <row r="142" spans="1:34" ht="32.25" customHeight="1">
      <c r="A142" s="135"/>
      <c r="B142" s="135"/>
      <c r="C142" s="135"/>
      <c r="D142" s="36" t="s">
        <v>610</v>
      </c>
      <c r="E142" s="115">
        <v>136000</v>
      </c>
      <c r="F142" s="116"/>
      <c r="G142" s="117"/>
      <c r="H142" s="117"/>
      <c r="I142" s="116"/>
      <c r="J142" s="117"/>
      <c r="K142" s="118"/>
      <c r="L142" s="118"/>
      <c r="M142" s="118"/>
      <c r="N142" s="119"/>
      <c r="O142" s="42"/>
      <c r="P142" s="42">
        <v>68000</v>
      </c>
      <c r="Q142" s="42"/>
      <c r="R142" s="42"/>
      <c r="S142" s="120"/>
      <c r="T142" s="120"/>
      <c r="U142" s="120"/>
      <c r="V142" s="120"/>
      <c r="W142" s="120"/>
      <c r="X142" s="120"/>
      <c r="Y142" s="120"/>
      <c r="Z142" s="120"/>
      <c r="AA142" s="120"/>
      <c r="AB142" s="215" t="s">
        <v>250</v>
      </c>
      <c r="AC142" s="45"/>
      <c r="AE142" s="6"/>
      <c r="AF142" s="6"/>
      <c r="AG142" s="6"/>
      <c r="AH142" s="6"/>
    </row>
    <row r="143" spans="1:34" ht="37.5" customHeight="1">
      <c r="A143" s="135"/>
      <c r="B143" s="135"/>
      <c r="C143" s="135"/>
      <c r="D143" s="36" t="s">
        <v>363</v>
      </c>
      <c r="E143" s="115">
        <v>29920</v>
      </c>
      <c r="F143" s="116"/>
      <c r="G143" s="117"/>
      <c r="H143" s="117"/>
      <c r="I143" s="116"/>
      <c r="J143" s="117"/>
      <c r="K143" s="118"/>
      <c r="L143" s="118"/>
      <c r="M143" s="118"/>
      <c r="N143" s="119"/>
      <c r="O143" s="42"/>
      <c r="P143" s="42">
        <v>14960</v>
      </c>
      <c r="Q143" s="42"/>
      <c r="R143" s="42"/>
      <c r="S143" s="120"/>
      <c r="T143" s="120"/>
      <c r="U143" s="120"/>
      <c r="V143" s="120"/>
      <c r="W143" s="120"/>
      <c r="X143" s="120"/>
      <c r="Y143" s="120"/>
      <c r="Z143" s="120"/>
      <c r="AA143" s="120"/>
      <c r="AB143" s="217"/>
      <c r="AC143" s="45"/>
      <c r="AE143" s="6"/>
      <c r="AF143" s="6"/>
      <c r="AG143" s="6"/>
      <c r="AH143" s="6"/>
    </row>
    <row r="144" spans="1:34" ht="75" customHeight="1">
      <c r="A144" s="134"/>
      <c r="B144" s="134"/>
      <c r="C144" s="134"/>
      <c r="D144" s="36" t="s">
        <v>376</v>
      </c>
      <c r="E144" s="115">
        <v>24012</v>
      </c>
      <c r="F144" s="116"/>
      <c r="G144" s="117"/>
      <c r="H144" s="117"/>
      <c r="I144" s="116"/>
      <c r="J144" s="117"/>
      <c r="K144" s="118"/>
      <c r="L144" s="118"/>
      <c r="M144" s="118"/>
      <c r="N144" s="119"/>
      <c r="O144" s="42"/>
      <c r="P144" s="42">
        <v>24012</v>
      </c>
      <c r="Q144" s="42"/>
      <c r="R144" s="42"/>
      <c r="S144" s="120"/>
      <c r="T144" s="120"/>
      <c r="U144" s="120"/>
      <c r="V144" s="120"/>
      <c r="W144" s="120"/>
      <c r="X144" s="120"/>
      <c r="Y144" s="120"/>
      <c r="Z144" s="120"/>
      <c r="AA144" s="120"/>
      <c r="AB144" s="36"/>
      <c r="AC144" s="45"/>
      <c r="AE144" s="6"/>
      <c r="AF144" s="6"/>
      <c r="AG144" s="6"/>
      <c r="AH144" s="6"/>
    </row>
    <row r="145" spans="1:34" ht="96.75" customHeight="1">
      <c r="A145" s="20">
        <v>81</v>
      </c>
      <c r="B145" s="20" t="s">
        <v>271</v>
      </c>
      <c r="C145" s="20" t="s">
        <v>272</v>
      </c>
      <c r="D145" s="36" t="s">
        <v>377</v>
      </c>
      <c r="E145" s="115">
        <v>22000</v>
      </c>
      <c r="F145" s="116"/>
      <c r="G145" s="117"/>
      <c r="H145" s="117"/>
      <c r="I145" s="116"/>
      <c r="J145" s="117"/>
      <c r="K145" s="118"/>
      <c r="L145" s="118"/>
      <c r="M145" s="118"/>
      <c r="N145" s="42">
        <v>22000</v>
      </c>
      <c r="O145" s="42"/>
      <c r="P145" s="42"/>
      <c r="Q145" s="42"/>
      <c r="R145" s="42"/>
      <c r="S145" s="120"/>
      <c r="T145" s="120"/>
      <c r="U145" s="120"/>
      <c r="V145" s="120"/>
      <c r="W145" s="120"/>
      <c r="X145" s="120"/>
      <c r="Y145" s="120"/>
      <c r="Z145" s="120"/>
      <c r="AA145" s="120"/>
      <c r="AB145" s="36"/>
      <c r="AC145" s="45"/>
      <c r="AE145" s="6"/>
      <c r="AF145" s="6"/>
      <c r="AG145" s="6"/>
      <c r="AH145" s="6"/>
    </row>
    <row r="146" spans="1:34" ht="93.75" customHeight="1">
      <c r="A146" s="20">
        <v>82</v>
      </c>
      <c r="B146" s="20" t="s">
        <v>669</v>
      </c>
      <c r="C146" s="20" t="s">
        <v>670</v>
      </c>
      <c r="D146" s="36" t="s">
        <v>378</v>
      </c>
      <c r="E146" s="115">
        <v>5800</v>
      </c>
      <c r="F146" s="116"/>
      <c r="G146" s="117"/>
      <c r="H146" s="117"/>
      <c r="I146" s="116"/>
      <c r="J146" s="117"/>
      <c r="K146" s="118"/>
      <c r="L146" s="118"/>
      <c r="M146" s="118"/>
      <c r="N146" s="42">
        <v>5800</v>
      </c>
      <c r="O146" s="42"/>
      <c r="P146" s="42"/>
      <c r="Q146" s="42"/>
      <c r="R146" s="42"/>
      <c r="S146" s="120"/>
      <c r="T146" s="120"/>
      <c r="U146" s="120"/>
      <c r="V146" s="120"/>
      <c r="W146" s="120"/>
      <c r="X146" s="120"/>
      <c r="Y146" s="120"/>
      <c r="Z146" s="120"/>
      <c r="AA146" s="120"/>
      <c r="AB146" s="36" t="s">
        <v>729</v>
      </c>
      <c r="AC146" s="45"/>
      <c r="AE146" s="6"/>
      <c r="AF146" s="6"/>
      <c r="AG146" s="6"/>
      <c r="AH146" s="6"/>
    </row>
    <row r="147" spans="1:34" s="47" customFormat="1" ht="138.75" customHeight="1">
      <c r="A147" s="121">
        <v>83</v>
      </c>
      <c r="B147" s="121" t="s">
        <v>990</v>
      </c>
      <c r="C147" s="121" t="s">
        <v>991</v>
      </c>
      <c r="D147" s="36" t="s">
        <v>358</v>
      </c>
      <c r="E147" s="115">
        <v>2717077</v>
      </c>
      <c r="F147" s="116"/>
      <c r="G147" s="117"/>
      <c r="H147" s="117"/>
      <c r="I147" s="116"/>
      <c r="J147" s="117"/>
      <c r="K147" s="118"/>
      <c r="L147" s="118"/>
      <c r="M147" s="118"/>
      <c r="N147" s="42">
        <v>1000000</v>
      </c>
      <c r="O147" s="42"/>
      <c r="P147" s="42"/>
      <c r="Q147" s="42"/>
      <c r="R147" s="42"/>
      <c r="S147" s="120"/>
      <c r="T147" s="120"/>
      <c r="U147" s="120"/>
      <c r="V147" s="120"/>
      <c r="W147" s="120"/>
      <c r="X147" s="120"/>
      <c r="Y147" s="120"/>
      <c r="Z147" s="120"/>
      <c r="AA147" s="120"/>
      <c r="AB147" s="36" t="s">
        <v>992</v>
      </c>
      <c r="AC147" s="145"/>
      <c r="AD147" s="146"/>
      <c r="AE147" s="147"/>
      <c r="AF147" s="147"/>
      <c r="AG147" s="147"/>
      <c r="AH147" s="147"/>
    </row>
    <row r="148" spans="1:34" ht="178.5" customHeight="1">
      <c r="A148" s="20">
        <v>84</v>
      </c>
      <c r="B148" s="20" t="s">
        <v>671</v>
      </c>
      <c r="C148" s="20" t="s">
        <v>379</v>
      </c>
      <c r="D148" s="36" t="s">
        <v>304</v>
      </c>
      <c r="E148" s="115">
        <v>670000</v>
      </c>
      <c r="F148" s="116"/>
      <c r="G148" s="117"/>
      <c r="H148" s="117"/>
      <c r="I148" s="116"/>
      <c r="J148" s="117"/>
      <c r="K148" s="118"/>
      <c r="L148" s="118"/>
      <c r="M148" s="118"/>
      <c r="N148" s="42">
        <v>300000</v>
      </c>
      <c r="O148" s="42"/>
      <c r="P148" s="42"/>
      <c r="Q148" s="42"/>
      <c r="R148" s="42"/>
      <c r="S148" s="120"/>
      <c r="T148" s="120"/>
      <c r="U148" s="120"/>
      <c r="V148" s="120"/>
      <c r="W148" s="120"/>
      <c r="X148" s="120"/>
      <c r="Y148" s="120"/>
      <c r="Z148" s="120"/>
      <c r="AA148" s="120"/>
      <c r="AB148" s="36" t="s">
        <v>993</v>
      </c>
      <c r="AC148" s="45"/>
      <c r="AE148" s="6"/>
      <c r="AF148" s="6"/>
      <c r="AG148" s="6"/>
      <c r="AH148" s="6"/>
    </row>
    <row r="149" spans="1:34" ht="101.25" customHeight="1">
      <c r="A149" s="20">
        <v>85</v>
      </c>
      <c r="B149" s="20" t="s">
        <v>15</v>
      </c>
      <c r="C149" s="20" t="s">
        <v>16</v>
      </c>
      <c r="D149" s="36" t="s">
        <v>60</v>
      </c>
      <c r="E149" s="115">
        <v>240000</v>
      </c>
      <c r="F149" s="116"/>
      <c r="G149" s="117"/>
      <c r="H149" s="117"/>
      <c r="I149" s="116"/>
      <c r="J149" s="117"/>
      <c r="K149" s="118"/>
      <c r="L149" s="118"/>
      <c r="M149" s="118"/>
      <c r="N149" s="119"/>
      <c r="O149" s="42"/>
      <c r="P149" s="42"/>
      <c r="Q149" s="42"/>
      <c r="R149" s="42"/>
      <c r="S149" s="120"/>
      <c r="T149" s="120"/>
      <c r="U149" s="120"/>
      <c r="V149" s="120"/>
      <c r="W149" s="120"/>
      <c r="X149" s="120"/>
      <c r="Y149" s="120"/>
      <c r="Z149" s="120"/>
      <c r="AA149" s="120"/>
      <c r="AB149" s="36" t="s">
        <v>294</v>
      </c>
      <c r="AC149" s="45"/>
      <c r="AE149" s="6"/>
      <c r="AF149" s="6"/>
      <c r="AG149" s="6"/>
      <c r="AH149" s="6"/>
    </row>
    <row r="150" spans="1:34" ht="84.75" customHeight="1">
      <c r="A150" s="20">
        <v>86</v>
      </c>
      <c r="B150" s="20" t="s">
        <v>672</v>
      </c>
      <c r="C150" s="20" t="s">
        <v>371</v>
      </c>
      <c r="D150" s="36" t="s">
        <v>380</v>
      </c>
      <c r="E150" s="115">
        <v>70000</v>
      </c>
      <c r="F150" s="116"/>
      <c r="G150" s="117"/>
      <c r="H150" s="117"/>
      <c r="I150" s="116"/>
      <c r="J150" s="117"/>
      <c r="K150" s="118"/>
      <c r="L150" s="118"/>
      <c r="M150" s="118"/>
      <c r="N150" s="42">
        <v>35000</v>
      </c>
      <c r="O150" s="42"/>
      <c r="P150" s="42"/>
      <c r="Q150" s="42"/>
      <c r="R150" s="42"/>
      <c r="S150" s="120"/>
      <c r="T150" s="120"/>
      <c r="U150" s="120"/>
      <c r="V150" s="120"/>
      <c r="W150" s="120"/>
      <c r="X150" s="120"/>
      <c r="Y150" s="120"/>
      <c r="Z150" s="120"/>
      <c r="AA150" s="120"/>
      <c r="AB150" s="36" t="s">
        <v>994</v>
      </c>
      <c r="AC150" s="45"/>
      <c r="AE150" s="6"/>
      <c r="AF150" s="6"/>
      <c r="AG150" s="6"/>
      <c r="AH150" s="6"/>
    </row>
    <row r="151" spans="1:34" ht="66" customHeight="1">
      <c r="A151" s="114">
        <v>87</v>
      </c>
      <c r="B151" s="114" t="s">
        <v>6</v>
      </c>
      <c r="C151" s="114" t="s">
        <v>659</v>
      </c>
      <c r="D151" s="36" t="s">
        <v>381</v>
      </c>
      <c r="E151" s="115"/>
      <c r="F151" s="116"/>
      <c r="G151" s="117"/>
      <c r="H151" s="117"/>
      <c r="I151" s="116"/>
      <c r="J151" s="117"/>
      <c r="K151" s="118"/>
      <c r="L151" s="118"/>
      <c r="M151" s="118"/>
      <c r="N151" s="119"/>
      <c r="O151" s="42"/>
      <c r="P151" s="42"/>
      <c r="Q151" s="42"/>
      <c r="R151" s="42"/>
      <c r="S151" s="120"/>
      <c r="T151" s="120"/>
      <c r="U151" s="120"/>
      <c r="V151" s="120"/>
      <c r="W151" s="120"/>
      <c r="X151" s="120"/>
      <c r="Y151" s="120"/>
      <c r="Z151" s="120"/>
      <c r="AA151" s="120"/>
      <c r="AB151" s="36"/>
      <c r="AC151" s="45"/>
      <c r="AE151" s="6"/>
      <c r="AF151" s="6"/>
      <c r="AG151" s="6"/>
      <c r="AH151" s="6"/>
    </row>
    <row r="152" spans="1:34" ht="71.25" customHeight="1">
      <c r="A152" s="135"/>
      <c r="B152" s="135"/>
      <c r="C152" s="135"/>
      <c r="D152" s="144" t="s">
        <v>305</v>
      </c>
      <c r="E152" s="115">
        <v>13000</v>
      </c>
      <c r="F152" s="116"/>
      <c r="G152" s="117"/>
      <c r="H152" s="117"/>
      <c r="I152" s="116"/>
      <c r="J152" s="117"/>
      <c r="K152" s="118"/>
      <c r="L152" s="118"/>
      <c r="M152" s="118"/>
      <c r="N152" s="42">
        <v>3000</v>
      </c>
      <c r="O152" s="42"/>
      <c r="P152" s="42"/>
      <c r="Q152" s="42"/>
      <c r="R152" s="42"/>
      <c r="S152" s="120"/>
      <c r="T152" s="120"/>
      <c r="U152" s="120"/>
      <c r="V152" s="120"/>
      <c r="W152" s="120"/>
      <c r="X152" s="120"/>
      <c r="Y152" s="120"/>
      <c r="Z152" s="120"/>
      <c r="AA152" s="120"/>
      <c r="AB152" s="36" t="s">
        <v>308</v>
      </c>
      <c r="AC152" s="45"/>
      <c r="AE152" s="6"/>
      <c r="AF152" s="6"/>
      <c r="AG152" s="6"/>
      <c r="AH152" s="6"/>
    </row>
    <row r="153" spans="1:34" ht="84.75" customHeight="1">
      <c r="A153" s="135"/>
      <c r="B153" s="135"/>
      <c r="C153" s="135"/>
      <c r="D153" s="144" t="s">
        <v>306</v>
      </c>
      <c r="E153" s="115"/>
      <c r="F153" s="116"/>
      <c r="G153" s="117"/>
      <c r="H153" s="117"/>
      <c r="I153" s="116"/>
      <c r="J153" s="117"/>
      <c r="K153" s="118"/>
      <c r="L153" s="118"/>
      <c r="M153" s="118"/>
      <c r="N153" s="119"/>
      <c r="O153" s="42"/>
      <c r="P153" s="42"/>
      <c r="Q153" s="42"/>
      <c r="R153" s="42"/>
      <c r="S153" s="120"/>
      <c r="T153" s="120"/>
      <c r="U153" s="120"/>
      <c r="V153" s="120"/>
      <c r="W153" s="120"/>
      <c r="X153" s="120"/>
      <c r="Y153" s="120"/>
      <c r="Z153" s="120"/>
      <c r="AA153" s="120"/>
      <c r="AB153" s="36"/>
      <c r="AC153" s="45"/>
      <c r="AE153" s="6"/>
      <c r="AF153" s="6"/>
      <c r="AG153" s="6"/>
      <c r="AH153" s="6"/>
    </row>
    <row r="154" spans="1:34" ht="64.5" customHeight="1">
      <c r="A154" s="135"/>
      <c r="B154" s="135"/>
      <c r="C154" s="135"/>
      <c r="D154" s="36" t="s">
        <v>372</v>
      </c>
      <c r="E154" s="115">
        <v>66000</v>
      </c>
      <c r="F154" s="116"/>
      <c r="G154" s="117"/>
      <c r="H154" s="117"/>
      <c r="I154" s="116"/>
      <c r="J154" s="117"/>
      <c r="K154" s="118"/>
      <c r="L154" s="118"/>
      <c r="M154" s="118"/>
      <c r="N154" s="42"/>
      <c r="O154" s="42"/>
      <c r="P154" s="42"/>
      <c r="Q154" s="42"/>
      <c r="R154" s="42"/>
      <c r="S154" s="120"/>
      <c r="T154" s="120"/>
      <c r="U154" s="120"/>
      <c r="V154" s="120"/>
      <c r="W154" s="120"/>
      <c r="X154" s="120"/>
      <c r="Y154" s="120"/>
      <c r="Z154" s="120"/>
      <c r="AA154" s="120"/>
      <c r="AB154" s="36"/>
      <c r="AC154" s="45"/>
      <c r="AE154" s="6"/>
      <c r="AF154" s="6"/>
      <c r="AG154" s="6"/>
      <c r="AH154" s="6"/>
    </row>
    <row r="155" spans="1:34" ht="42.75" customHeight="1">
      <c r="A155" s="135"/>
      <c r="B155" s="135"/>
      <c r="C155" s="135"/>
      <c r="D155" s="36" t="s">
        <v>373</v>
      </c>
      <c r="E155" s="115">
        <v>24000</v>
      </c>
      <c r="F155" s="116"/>
      <c r="G155" s="117"/>
      <c r="H155" s="117"/>
      <c r="I155" s="116"/>
      <c r="J155" s="117"/>
      <c r="K155" s="118"/>
      <c r="L155" s="118"/>
      <c r="M155" s="118"/>
      <c r="N155" s="42">
        <v>12304</v>
      </c>
      <c r="O155" s="42"/>
      <c r="P155" s="42"/>
      <c r="Q155" s="42"/>
      <c r="R155" s="42"/>
      <c r="S155" s="120"/>
      <c r="T155" s="120"/>
      <c r="U155" s="120"/>
      <c r="V155" s="120"/>
      <c r="W155" s="120"/>
      <c r="X155" s="120"/>
      <c r="Y155" s="120"/>
      <c r="Z155" s="120"/>
      <c r="AA155" s="120"/>
      <c r="AB155" s="36" t="s">
        <v>307</v>
      </c>
      <c r="AC155" s="45"/>
      <c r="AE155" s="6"/>
      <c r="AF155" s="6"/>
      <c r="AG155" s="6"/>
      <c r="AH155" s="6"/>
    </row>
    <row r="156" spans="1:34" ht="64.5" customHeight="1">
      <c r="A156" s="135"/>
      <c r="B156" s="135"/>
      <c r="C156" s="135"/>
      <c r="D156" s="144" t="s">
        <v>581</v>
      </c>
      <c r="E156" s="115"/>
      <c r="F156" s="116"/>
      <c r="G156" s="117"/>
      <c r="H156" s="117"/>
      <c r="I156" s="116"/>
      <c r="J156" s="117"/>
      <c r="K156" s="118"/>
      <c r="L156" s="118"/>
      <c r="M156" s="118"/>
      <c r="N156" s="119"/>
      <c r="O156" s="42"/>
      <c r="P156" s="42"/>
      <c r="Q156" s="42"/>
      <c r="R156" s="42"/>
      <c r="S156" s="120"/>
      <c r="T156" s="120"/>
      <c r="U156" s="120"/>
      <c r="V156" s="120"/>
      <c r="W156" s="120"/>
      <c r="X156" s="120"/>
      <c r="Y156" s="120"/>
      <c r="Z156" s="120"/>
      <c r="AA156" s="120"/>
      <c r="AB156" s="36"/>
      <c r="AC156" s="45"/>
      <c r="AE156" s="6"/>
      <c r="AF156" s="6"/>
      <c r="AG156" s="6"/>
      <c r="AH156" s="6"/>
    </row>
    <row r="157" spans="1:34" ht="64.5" customHeight="1">
      <c r="A157" s="135"/>
      <c r="B157" s="135"/>
      <c r="C157" s="135"/>
      <c r="D157" s="36" t="s">
        <v>374</v>
      </c>
      <c r="E157" s="115">
        <v>220000</v>
      </c>
      <c r="F157" s="116"/>
      <c r="G157" s="117"/>
      <c r="H157" s="117"/>
      <c r="I157" s="116"/>
      <c r="J157" s="117"/>
      <c r="K157" s="118"/>
      <c r="L157" s="118"/>
      <c r="M157" s="118"/>
      <c r="N157" s="42">
        <v>120000</v>
      </c>
      <c r="O157" s="42"/>
      <c r="P157" s="42"/>
      <c r="Q157" s="42"/>
      <c r="R157" s="42"/>
      <c r="S157" s="120"/>
      <c r="T157" s="120"/>
      <c r="U157" s="120"/>
      <c r="V157" s="120"/>
      <c r="W157" s="120"/>
      <c r="X157" s="120"/>
      <c r="Y157" s="120"/>
      <c r="Z157" s="120"/>
      <c r="AA157" s="120"/>
      <c r="AB157" s="36" t="s">
        <v>995</v>
      </c>
      <c r="AC157" s="45"/>
      <c r="AE157" s="6"/>
      <c r="AF157" s="6"/>
      <c r="AG157" s="6"/>
      <c r="AH157" s="6"/>
    </row>
    <row r="158" spans="1:34" ht="61.5" customHeight="1">
      <c r="A158" s="135"/>
      <c r="B158" s="135"/>
      <c r="C158" s="135"/>
      <c r="D158" s="36" t="s">
        <v>702</v>
      </c>
      <c r="E158" s="115">
        <v>5820</v>
      </c>
      <c r="F158" s="116"/>
      <c r="G158" s="117"/>
      <c r="H158" s="117"/>
      <c r="I158" s="116"/>
      <c r="J158" s="117"/>
      <c r="K158" s="118"/>
      <c r="L158" s="118"/>
      <c r="M158" s="118"/>
      <c r="N158" s="119"/>
      <c r="O158" s="42"/>
      <c r="P158" s="42"/>
      <c r="Q158" s="42"/>
      <c r="R158" s="42"/>
      <c r="S158" s="120"/>
      <c r="T158" s="120"/>
      <c r="U158" s="120"/>
      <c r="V158" s="120"/>
      <c r="W158" s="120"/>
      <c r="X158" s="120"/>
      <c r="Y158" s="120"/>
      <c r="Z158" s="120"/>
      <c r="AA158" s="120"/>
      <c r="AB158" s="36"/>
      <c r="AC158" s="45"/>
      <c r="AE158" s="6"/>
      <c r="AF158" s="6"/>
      <c r="AG158" s="6"/>
      <c r="AH158" s="6"/>
    </row>
    <row r="159" spans="1:34" ht="97.5" customHeight="1">
      <c r="A159" s="134"/>
      <c r="B159" s="134"/>
      <c r="C159" s="134"/>
      <c r="D159" s="144" t="s">
        <v>582</v>
      </c>
      <c r="E159" s="115">
        <v>15000</v>
      </c>
      <c r="F159" s="116"/>
      <c r="G159" s="117"/>
      <c r="H159" s="117"/>
      <c r="I159" s="116"/>
      <c r="J159" s="117"/>
      <c r="K159" s="118"/>
      <c r="L159" s="118"/>
      <c r="M159" s="118"/>
      <c r="N159" s="42"/>
      <c r="O159" s="42"/>
      <c r="P159" s="42"/>
      <c r="Q159" s="42"/>
      <c r="R159" s="42"/>
      <c r="S159" s="120"/>
      <c r="T159" s="120"/>
      <c r="U159" s="120"/>
      <c r="V159" s="120"/>
      <c r="W159" s="120"/>
      <c r="X159" s="120"/>
      <c r="Y159" s="120"/>
      <c r="Z159" s="120"/>
      <c r="AA159" s="120"/>
      <c r="AB159" s="36" t="s">
        <v>583</v>
      </c>
      <c r="AC159" s="45"/>
      <c r="AE159" s="6"/>
      <c r="AF159" s="6"/>
      <c r="AG159" s="6"/>
      <c r="AH159" s="6"/>
    </row>
    <row r="160" spans="1:34" s="47" customFormat="1" ht="101.25" customHeight="1">
      <c r="A160" s="171">
        <v>88</v>
      </c>
      <c r="B160" s="171" t="s">
        <v>763</v>
      </c>
      <c r="C160" s="171" t="s">
        <v>703</v>
      </c>
      <c r="D160" s="36" t="s">
        <v>382</v>
      </c>
      <c r="E160" s="115"/>
      <c r="F160" s="116"/>
      <c r="G160" s="117"/>
      <c r="H160" s="117"/>
      <c r="I160" s="116"/>
      <c r="J160" s="117"/>
      <c r="K160" s="118"/>
      <c r="L160" s="118"/>
      <c r="M160" s="118"/>
      <c r="N160" s="119"/>
      <c r="O160" s="42"/>
      <c r="P160" s="42"/>
      <c r="Q160" s="42"/>
      <c r="R160" s="42"/>
      <c r="S160" s="120"/>
      <c r="T160" s="120"/>
      <c r="U160" s="120"/>
      <c r="V160" s="120"/>
      <c r="W160" s="120"/>
      <c r="X160" s="120"/>
      <c r="Y160" s="120"/>
      <c r="Z160" s="120"/>
      <c r="AA160" s="120"/>
      <c r="AB160" s="36"/>
      <c r="AC160" s="145"/>
      <c r="AD160" s="146"/>
      <c r="AE160" s="147"/>
      <c r="AF160" s="147"/>
      <c r="AG160" s="147"/>
      <c r="AH160" s="147"/>
    </row>
    <row r="161" spans="1:34" ht="37.5" customHeight="1">
      <c r="A161" s="135"/>
      <c r="B161" s="135"/>
      <c r="C161" s="135"/>
      <c r="D161" s="36" t="s">
        <v>383</v>
      </c>
      <c r="E161" s="115">
        <v>30000</v>
      </c>
      <c r="F161" s="116"/>
      <c r="G161" s="117"/>
      <c r="H161" s="117"/>
      <c r="I161" s="116"/>
      <c r="J161" s="117"/>
      <c r="K161" s="118"/>
      <c r="L161" s="118"/>
      <c r="M161" s="118"/>
      <c r="N161" s="119"/>
      <c r="O161" s="42"/>
      <c r="P161" s="42">
        <v>30000</v>
      </c>
      <c r="Q161" s="42"/>
      <c r="R161" s="42"/>
      <c r="S161" s="120"/>
      <c r="T161" s="120"/>
      <c r="U161" s="120"/>
      <c r="V161" s="120"/>
      <c r="W161" s="120"/>
      <c r="X161" s="120"/>
      <c r="Y161" s="120"/>
      <c r="Z161" s="120"/>
      <c r="AA161" s="120"/>
      <c r="AB161" s="36"/>
      <c r="AC161" s="45"/>
      <c r="AE161" s="6"/>
      <c r="AF161" s="6"/>
      <c r="AG161" s="6"/>
      <c r="AH161" s="6"/>
    </row>
    <row r="162" spans="1:34" ht="39.75" customHeight="1">
      <c r="A162" s="135"/>
      <c r="B162" s="135"/>
      <c r="C162" s="135"/>
      <c r="D162" s="36" t="s">
        <v>384</v>
      </c>
      <c r="E162" s="115">
        <v>15617</v>
      </c>
      <c r="F162" s="116"/>
      <c r="G162" s="117"/>
      <c r="H162" s="117"/>
      <c r="I162" s="116"/>
      <c r="J162" s="117"/>
      <c r="K162" s="118"/>
      <c r="L162" s="118"/>
      <c r="M162" s="118"/>
      <c r="N162" s="119"/>
      <c r="O162" s="42"/>
      <c r="P162" s="42">
        <v>15617</v>
      </c>
      <c r="Q162" s="42"/>
      <c r="R162" s="42"/>
      <c r="S162" s="120"/>
      <c r="T162" s="120"/>
      <c r="U162" s="120"/>
      <c r="V162" s="120"/>
      <c r="W162" s="120"/>
      <c r="X162" s="120"/>
      <c r="Y162" s="120"/>
      <c r="Z162" s="120"/>
      <c r="AA162" s="120"/>
      <c r="AB162" s="36"/>
      <c r="AC162" s="45"/>
      <c r="AE162" s="6"/>
      <c r="AF162" s="6"/>
      <c r="AG162" s="6"/>
      <c r="AH162" s="6"/>
    </row>
    <row r="163" spans="1:34" ht="37.5" customHeight="1">
      <c r="A163" s="135"/>
      <c r="B163" s="135"/>
      <c r="C163" s="135"/>
      <c r="D163" s="36" t="s">
        <v>385</v>
      </c>
      <c r="E163" s="115">
        <v>4900</v>
      </c>
      <c r="F163" s="116"/>
      <c r="G163" s="117"/>
      <c r="H163" s="117"/>
      <c r="I163" s="116"/>
      <c r="J163" s="117"/>
      <c r="K163" s="118"/>
      <c r="L163" s="118"/>
      <c r="M163" s="118"/>
      <c r="N163" s="119"/>
      <c r="O163" s="42"/>
      <c r="P163" s="42">
        <v>4900</v>
      </c>
      <c r="Q163" s="42"/>
      <c r="R163" s="42"/>
      <c r="S163" s="120"/>
      <c r="T163" s="120"/>
      <c r="U163" s="120"/>
      <c r="V163" s="120"/>
      <c r="W163" s="120"/>
      <c r="X163" s="120"/>
      <c r="Y163" s="120"/>
      <c r="Z163" s="120"/>
      <c r="AA163" s="120"/>
      <c r="AB163" s="36"/>
      <c r="AC163" s="45"/>
      <c r="AE163" s="6"/>
      <c r="AF163" s="6"/>
      <c r="AG163" s="6"/>
      <c r="AH163" s="6"/>
    </row>
    <row r="164" spans="1:34" ht="42.75" customHeight="1">
      <c r="A164" s="134"/>
      <c r="B164" s="134"/>
      <c r="C164" s="134"/>
      <c r="D164" s="36" t="s">
        <v>762</v>
      </c>
      <c r="E164" s="115">
        <v>8000</v>
      </c>
      <c r="F164" s="116"/>
      <c r="G164" s="117"/>
      <c r="H164" s="117"/>
      <c r="I164" s="116"/>
      <c r="J164" s="117"/>
      <c r="K164" s="118"/>
      <c r="L164" s="118"/>
      <c r="M164" s="118"/>
      <c r="N164" s="119"/>
      <c r="O164" s="42"/>
      <c r="P164" s="42">
        <v>8000</v>
      </c>
      <c r="Q164" s="42"/>
      <c r="R164" s="42"/>
      <c r="S164" s="120"/>
      <c r="T164" s="120"/>
      <c r="U164" s="120"/>
      <c r="V164" s="120"/>
      <c r="W164" s="120"/>
      <c r="X164" s="120"/>
      <c r="Y164" s="120"/>
      <c r="Z164" s="120"/>
      <c r="AA164" s="120"/>
      <c r="AB164" s="36"/>
      <c r="AC164" s="45"/>
      <c r="AE164" s="6"/>
      <c r="AF164" s="6"/>
      <c r="AG164" s="6"/>
      <c r="AH164" s="6"/>
    </row>
    <row r="165" spans="1:34" ht="72" customHeight="1">
      <c r="A165" s="20">
        <v>89</v>
      </c>
      <c r="B165" s="20" t="s">
        <v>704</v>
      </c>
      <c r="C165" s="20" t="s">
        <v>705</v>
      </c>
      <c r="D165" s="36" t="s">
        <v>584</v>
      </c>
      <c r="E165" s="115">
        <v>80000</v>
      </c>
      <c r="F165" s="116"/>
      <c r="G165" s="117"/>
      <c r="H165" s="117"/>
      <c r="I165" s="116"/>
      <c r="J165" s="117"/>
      <c r="K165" s="118"/>
      <c r="L165" s="118"/>
      <c r="M165" s="118"/>
      <c r="N165" s="119"/>
      <c r="O165" s="42"/>
      <c r="P165" s="42"/>
      <c r="Q165" s="42"/>
      <c r="R165" s="42"/>
      <c r="S165" s="120"/>
      <c r="T165" s="120"/>
      <c r="U165" s="120"/>
      <c r="V165" s="120"/>
      <c r="W165" s="120"/>
      <c r="X165" s="120"/>
      <c r="Y165" s="120"/>
      <c r="Z165" s="120"/>
      <c r="AA165" s="120"/>
      <c r="AB165" s="36" t="s">
        <v>585</v>
      </c>
      <c r="AC165" s="45"/>
      <c r="AE165" s="6"/>
      <c r="AF165" s="6"/>
      <c r="AG165" s="6"/>
      <c r="AH165" s="6"/>
    </row>
    <row r="166" spans="1:34" ht="84.75" customHeight="1">
      <c r="A166" s="20">
        <v>90</v>
      </c>
      <c r="B166" s="20" t="s">
        <v>708</v>
      </c>
      <c r="C166" s="20" t="s">
        <v>706</v>
      </c>
      <c r="D166" s="36" t="s">
        <v>707</v>
      </c>
      <c r="E166" s="115">
        <v>619228</v>
      </c>
      <c r="F166" s="116"/>
      <c r="G166" s="117"/>
      <c r="H166" s="117"/>
      <c r="I166" s="116"/>
      <c r="J166" s="117"/>
      <c r="K166" s="118"/>
      <c r="L166" s="118"/>
      <c r="M166" s="118"/>
      <c r="N166" s="119"/>
      <c r="O166" s="42"/>
      <c r="P166" s="42"/>
      <c r="Q166" s="42"/>
      <c r="R166" s="42"/>
      <c r="S166" s="120"/>
      <c r="T166" s="120"/>
      <c r="U166" s="120"/>
      <c r="V166" s="120"/>
      <c r="W166" s="120"/>
      <c r="X166" s="120"/>
      <c r="Y166" s="120"/>
      <c r="Z166" s="120"/>
      <c r="AA166" s="120"/>
      <c r="AB166" s="36" t="s">
        <v>299</v>
      </c>
      <c r="AC166" s="45"/>
      <c r="AE166" s="6"/>
      <c r="AF166" s="6"/>
      <c r="AG166" s="6"/>
      <c r="AH166" s="6"/>
    </row>
    <row r="167" spans="1:34" ht="130.5" customHeight="1">
      <c r="A167" s="20">
        <v>91</v>
      </c>
      <c r="B167" s="20" t="s">
        <v>386</v>
      </c>
      <c r="C167" s="20" t="s">
        <v>387</v>
      </c>
      <c r="D167" s="36" t="s">
        <v>388</v>
      </c>
      <c r="E167" s="115">
        <v>100000</v>
      </c>
      <c r="F167" s="116"/>
      <c r="G167" s="117"/>
      <c r="H167" s="117"/>
      <c r="I167" s="116"/>
      <c r="J167" s="117"/>
      <c r="K167" s="118"/>
      <c r="L167" s="118"/>
      <c r="M167" s="118"/>
      <c r="N167" s="119"/>
      <c r="O167" s="42"/>
      <c r="P167" s="42"/>
      <c r="Q167" s="42"/>
      <c r="R167" s="42"/>
      <c r="S167" s="120"/>
      <c r="T167" s="120"/>
      <c r="U167" s="120"/>
      <c r="V167" s="120"/>
      <c r="W167" s="120"/>
      <c r="X167" s="120"/>
      <c r="Y167" s="120"/>
      <c r="Z167" s="120"/>
      <c r="AA167" s="120"/>
      <c r="AB167" s="36" t="s">
        <v>61</v>
      </c>
      <c r="AC167" s="45"/>
      <c r="AE167" s="6"/>
      <c r="AF167" s="6"/>
      <c r="AG167" s="6"/>
      <c r="AH167" s="6"/>
    </row>
    <row r="168" spans="1:34" ht="84.75" customHeight="1">
      <c r="A168" s="20">
        <v>92</v>
      </c>
      <c r="B168" s="20" t="s">
        <v>389</v>
      </c>
      <c r="C168" s="20" t="s">
        <v>391</v>
      </c>
      <c r="D168" s="36" t="s">
        <v>390</v>
      </c>
      <c r="E168" s="115"/>
      <c r="F168" s="116"/>
      <c r="G168" s="117"/>
      <c r="H168" s="117"/>
      <c r="I168" s="116"/>
      <c r="J168" s="117"/>
      <c r="K168" s="118"/>
      <c r="L168" s="118"/>
      <c r="M168" s="118"/>
      <c r="N168" s="119"/>
      <c r="O168" s="42"/>
      <c r="P168" s="42"/>
      <c r="Q168" s="42"/>
      <c r="R168" s="42"/>
      <c r="S168" s="120"/>
      <c r="T168" s="120"/>
      <c r="U168" s="120"/>
      <c r="V168" s="120"/>
      <c r="W168" s="120"/>
      <c r="X168" s="120"/>
      <c r="Y168" s="120"/>
      <c r="Z168" s="120"/>
      <c r="AA168" s="120"/>
      <c r="AB168" s="36" t="s">
        <v>62</v>
      </c>
      <c r="AC168" s="45"/>
      <c r="AE168" s="6"/>
      <c r="AF168" s="6"/>
      <c r="AG168" s="6"/>
      <c r="AH168" s="6"/>
    </row>
    <row r="169" spans="1:34" ht="93" customHeight="1">
      <c r="A169" s="114">
        <v>93</v>
      </c>
      <c r="B169" s="114"/>
      <c r="C169" s="114" t="s">
        <v>837</v>
      </c>
      <c r="D169" s="36" t="s">
        <v>838</v>
      </c>
      <c r="E169" s="115"/>
      <c r="F169" s="116"/>
      <c r="G169" s="117"/>
      <c r="H169" s="117"/>
      <c r="I169" s="116"/>
      <c r="J169" s="117"/>
      <c r="K169" s="118"/>
      <c r="L169" s="118"/>
      <c r="M169" s="118"/>
      <c r="N169" s="119"/>
      <c r="O169" s="42"/>
      <c r="P169" s="42"/>
      <c r="Q169" s="42"/>
      <c r="R169" s="42"/>
      <c r="S169" s="120"/>
      <c r="T169" s="120"/>
      <c r="U169" s="120"/>
      <c r="V169" s="120"/>
      <c r="W169" s="120"/>
      <c r="X169" s="120"/>
      <c r="Y169" s="120"/>
      <c r="Z169" s="120"/>
      <c r="AA169" s="120"/>
      <c r="AB169" s="215" t="s">
        <v>586</v>
      </c>
      <c r="AC169" s="45"/>
      <c r="AE169" s="6"/>
      <c r="AF169" s="6"/>
      <c r="AG169" s="6"/>
      <c r="AH169" s="6"/>
    </row>
    <row r="170" spans="1:34" ht="96.75" customHeight="1">
      <c r="A170" s="135"/>
      <c r="B170" s="135"/>
      <c r="C170" s="135"/>
      <c r="D170" s="36" t="s">
        <v>839</v>
      </c>
      <c r="E170" s="115">
        <v>91668</v>
      </c>
      <c r="F170" s="116"/>
      <c r="G170" s="117"/>
      <c r="H170" s="117"/>
      <c r="I170" s="116"/>
      <c r="J170" s="117"/>
      <c r="K170" s="118"/>
      <c r="L170" s="118"/>
      <c r="M170" s="118"/>
      <c r="N170" s="42"/>
      <c r="O170" s="42"/>
      <c r="P170" s="42"/>
      <c r="Q170" s="42"/>
      <c r="R170" s="42"/>
      <c r="S170" s="120"/>
      <c r="T170" s="120"/>
      <c r="U170" s="120"/>
      <c r="V170" s="120"/>
      <c r="W170" s="120"/>
      <c r="X170" s="120"/>
      <c r="Y170" s="120"/>
      <c r="Z170" s="120"/>
      <c r="AA170" s="120"/>
      <c r="AB170" s="216"/>
      <c r="AC170" s="45"/>
      <c r="AE170" s="6"/>
      <c r="AF170" s="6"/>
      <c r="AG170" s="6"/>
      <c r="AH170" s="6"/>
    </row>
    <row r="171" spans="1:34" ht="98.25" customHeight="1">
      <c r="A171" s="135"/>
      <c r="B171" s="135"/>
      <c r="C171" s="135"/>
      <c r="D171" s="36" t="s">
        <v>840</v>
      </c>
      <c r="E171" s="115">
        <v>56870</v>
      </c>
      <c r="F171" s="116"/>
      <c r="G171" s="117"/>
      <c r="H171" s="117"/>
      <c r="I171" s="116"/>
      <c r="J171" s="117"/>
      <c r="K171" s="118"/>
      <c r="L171" s="118"/>
      <c r="M171" s="118"/>
      <c r="N171" s="42"/>
      <c r="O171" s="42"/>
      <c r="P171" s="42"/>
      <c r="Q171" s="42"/>
      <c r="R171" s="42"/>
      <c r="S171" s="120"/>
      <c r="T171" s="120"/>
      <c r="U171" s="120"/>
      <c r="V171" s="120"/>
      <c r="W171" s="120"/>
      <c r="X171" s="120"/>
      <c r="Y171" s="120"/>
      <c r="Z171" s="120"/>
      <c r="AA171" s="120"/>
      <c r="AB171" s="216"/>
      <c r="AC171" s="45"/>
      <c r="AE171" s="6"/>
      <c r="AF171" s="6"/>
      <c r="AG171" s="6"/>
      <c r="AH171" s="6"/>
    </row>
    <row r="172" spans="1:34" ht="84.75" customHeight="1">
      <c r="A172" s="135"/>
      <c r="B172" s="135"/>
      <c r="C172" s="135"/>
      <c r="D172" s="36" t="s">
        <v>254</v>
      </c>
      <c r="E172" s="115">
        <v>1538845</v>
      </c>
      <c r="F172" s="116"/>
      <c r="G172" s="117"/>
      <c r="H172" s="117"/>
      <c r="I172" s="116"/>
      <c r="J172" s="117"/>
      <c r="K172" s="118"/>
      <c r="L172" s="118"/>
      <c r="M172" s="118"/>
      <c r="N172" s="119"/>
      <c r="O172" s="42"/>
      <c r="P172" s="42"/>
      <c r="Q172" s="42"/>
      <c r="R172" s="42"/>
      <c r="S172" s="120"/>
      <c r="T172" s="120"/>
      <c r="U172" s="120"/>
      <c r="V172" s="120"/>
      <c r="W172" s="120"/>
      <c r="X172" s="120"/>
      <c r="Y172" s="120"/>
      <c r="Z172" s="120"/>
      <c r="AA172" s="120"/>
      <c r="AB172" s="217"/>
      <c r="AC172" s="45"/>
      <c r="AE172" s="6"/>
      <c r="AF172" s="6"/>
      <c r="AG172" s="6"/>
      <c r="AH172" s="6"/>
    </row>
    <row r="173" spans="1:34" ht="66" customHeight="1">
      <c r="A173" s="134"/>
      <c r="B173" s="134"/>
      <c r="C173" s="134"/>
      <c r="D173" s="36" t="s">
        <v>255</v>
      </c>
      <c r="E173" s="115">
        <v>351931</v>
      </c>
      <c r="F173" s="116"/>
      <c r="G173" s="117"/>
      <c r="H173" s="117"/>
      <c r="I173" s="116"/>
      <c r="J173" s="117"/>
      <c r="K173" s="118"/>
      <c r="L173" s="118"/>
      <c r="M173" s="118"/>
      <c r="N173" s="42">
        <v>351931</v>
      </c>
      <c r="O173" s="42"/>
      <c r="P173" s="42"/>
      <c r="Q173" s="42"/>
      <c r="R173" s="42"/>
      <c r="S173" s="120"/>
      <c r="T173" s="120"/>
      <c r="U173" s="120"/>
      <c r="V173" s="120"/>
      <c r="W173" s="120"/>
      <c r="X173" s="120"/>
      <c r="Y173" s="120"/>
      <c r="Z173" s="120"/>
      <c r="AA173" s="120"/>
      <c r="AB173" s="36" t="s">
        <v>63</v>
      </c>
      <c r="AC173" s="45"/>
      <c r="AE173" s="6"/>
      <c r="AF173" s="6"/>
      <c r="AG173" s="6"/>
      <c r="AH173" s="6"/>
    </row>
    <row r="174" spans="1:34" ht="144.75" customHeight="1">
      <c r="A174" s="20">
        <v>94</v>
      </c>
      <c r="B174" s="20" t="s">
        <v>256</v>
      </c>
      <c r="C174" s="20" t="s">
        <v>257</v>
      </c>
      <c r="D174" s="36" t="s">
        <v>1033</v>
      </c>
      <c r="E174" s="115">
        <v>37500</v>
      </c>
      <c r="F174" s="116"/>
      <c r="G174" s="117"/>
      <c r="H174" s="117"/>
      <c r="I174" s="116"/>
      <c r="J174" s="117"/>
      <c r="K174" s="118"/>
      <c r="L174" s="118"/>
      <c r="M174" s="118"/>
      <c r="N174" s="42">
        <v>37500</v>
      </c>
      <c r="O174" s="42"/>
      <c r="P174" s="42"/>
      <c r="Q174" s="42"/>
      <c r="R174" s="42"/>
      <c r="S174" s="120"/>
      <c r="T174" s="120"/>
      <c r="U174" s="120"/>
      <c r="V174" s="120"/>
      <c r="W174" s="120"/>
      <c r="X174" s="120"/>
      <c r="Y174" s="120"/>
      <c r="Z174" s="120"/>
      <c r="AA174" s="120"/>
      <c r="AB174" s="36"/>
      <c r="AC174" s="45"/>
      <c r="AE174" s="6"/>
      <c r="AF174" s="6"/>
      <c r="AG174" s="6"/>
      <c r="AH174" s="6"/>
    </row>
    <row r="175" spans="1:34" ht="67.5" customHeight="1">
      <c r="A175" s="114">
        <v>95</v>
      </c>
      <c r="B175" s="114" t="s">
        <v>962</v>
      </c>
      <c r="C175" s="114" t="s">
        <v>963</v>
      </c>
      <c r="D175" s="36" t="s">
        <v>660</v>
      </c>
      <c r="E175" s="115"/>
      <c r="F175" s="116"/>
      <c r="G175" s="117"/>
      <c r="H175" s="117"/>
      <c r="I175" s="116"/>
      <c r="J175" s="117"/>
      <c r="K175" s="118"/>
      <c r="L175" s="118"/>
      <c r="M175" s="118"/>
      <c r="N175" s="42"/>
      <c r="O175" s="42"/>
      <c r="P175" s="42"/>
      <c r="Q175" s="42"/>
      <c r="R175" s="42"/>
      <c r="S175" s="120"/>
      <c r="T175" s="120"/>
      <c r="U175" s="120"/>
      <c r="V175" s="120"/>
      <c r="W175" s="120"/>
      <c r="X175" s="120"/>
      <c r="Y175" s="120"/>
      <c r="Z175" s="120"/>
      <c r="AA175" s="120"/>
      <c r="AB175" s="212" t="s">
        <v>587</v>
      </c>
      <c r="AC175" s="45"/>
      <c r="AE175" s="6"/>
      <c r="AF175" s="6"/>
      <c r="AG175" s="6"/>
      <c r="AH175" s="6"/>
    </row>
    <row r="176" spans="1:34" ht="72" customHeight="1">
      <c r="A176" s="135"/>
      <c r="B176" s="135"/>
      <c r="C176" s="135"/>
      <c r="D176" s="36" t="s">
        <v>673</v>
      </c>
      <c r="E176" s="115">
        <v>26720</v>
      </c>
      <c r="F176" s="116"/>
      <c r="G176" s="117"/>
      <c r="H176" s="117"/>
      <c r="I176" s="116"/>
      <c r="J176" s="117"/>
      <c r="K176" s="118"/>
      <c r="L176" s="118"/>
      <c r="M176" s="118"/>
      <c r="N176" s="42">
        <f>26720-2000</f>
        <v>24720</v>
      </c>
      <c r="O176" s="42"/>
      <c r="P176" s="42"/>
      <c r="Q176" s="42"/>
      <c r="R176" s="42"/>
      <c r="S176" s="120"/>
      <c r="T176" s="120"/>
      <c r="U176" s="120"/>
      <c r="V176" s="120"/>
      <c r="W176" s="120"/>
      <c r="X176" s="120"/>
      <c r="Y176" s="120"/>
      <c r="Z176" s="120"/>
      <c r="AA176" s="120"/>
      <c r="AB176" s="213"/>
      <c r="AC176" s="45"/>
      <c r="AE176" s="6"/>
      <c r="AF176" s="6"/>
      <c r="AG176" s="6"/>
      <c r="AH176" s="6"/>
    </row>
    <row r="177" spans="1:34" ht="23.25" customHeight="1">
      <c r="A177" s="134"/>
      <c r="B177" s="134"/>
      <c r="C177" s="134"/>
      <c r="D177" s="36" t="s">
        <v>50</v>
      </c>
      <c r="E177" s="115">
        <v>50000</v>
      </c>
      <c r="F177" s="116"/>
      <c r="G177" s="117"/>
      <c r="H177" s="117"/>
      <c r="I177" s="116"/>
      <c r="J177" s="117"/>
      <c r="K177" s="118"/>
      <c r="L177" s="118"/>
      <c r="M177" s="118"/>
      <c r="N177" s="42">
        <v>50000</v>
      </c>
      <c r="O177" s="42"/>
      <c r="P177" s="42"/>
      <c r="Q177" s="42"/>
      <c r="R177" s="42"/>
      <c r="S177" s="120"/>
      <c r="T177" s="120"/>
      <c r="U177" s="120"/>
      <c r="V177" s="120"/>
      <c r="W177" s="120"/>
      <c r="X177" s="120"/>
      <c r="Y177" s="120"/>
      <c r="Z177" s="120"/>
      <c r="AA177" s="120"/>
      <c r="AB177" s="214"/>
      <c r="AC177" s="45"/>
      <c r="AE177" s="6"/>
      <c r="AF177" s="6"/>
      <c r="AG177" s="6"/>
      <c r="AH177" s="6"/>
    </row>
    <row r="178" spans="1:34" ht="40.5" customHeight="1">
      <c r="A178" s="114">
        <v>96</v>
      </c>
      <c r="B178" s="114" t="s">
        <v>964</v>
      </c>
      <c r="C178" s="114" t="s">
        <v>965</v>
      </c>
      <c r="D178" s="36" t="s">
        <v>970</v>
      </c>
      <c r="E178" s="115"/>
      <c r="F178" s="116"/>
      <c r="G178" s="117"/>
      <c r="H178" s="117"/>
      <c r="I178" s="116"/>
      <c r="J178" s="117"/>
      <c r="K178" s="118"/>
      <c r="L178" s="118"/>
      <c r="M178" s="118"/>
      <c r="N178" s="42"/>
      <c r="O178" s="42"/>
      <c r="P178" s="42"/>
      <c r="Q178" s="42"/>
      <c r="R178" s="42"/>
      <c r="S178" s="120"/>
      <c r="T178" s="120"/>
      <c r="U178" s="120"/>
      <c r="V178" s="120"/>
      <c r="W178" s="120"/>
      <c r="X178" s="120"/>
      <c r="Y178" s="120"/>
      <c r="Z178" s="120"/>
      <c r="AA178" s="120"/>
      <c r="AB178" s="212" t="s">
        <v>588</v>
      </c>
      <c r="AC178" s="45"/>
      <c r="AE178" s="6"/>
      <c r="AF178" s="6"/>
      <c r="AG178" s="6"/>
      <c r="AH178" s="6"/>
    </row>
    <row r="179" spans="1:34" ht="23.25" customHeight="1">
      <c r="A179" s="135"/>
      <c r="B179" s="135"/>
      <c r="C179" s="135"/>
      <c r="D179" s="36" t="s">
        <v>966</v>
      </c>
      <c r="E179" s="115">
        <v>1500</v>
      </c>
      <c r="F179" s="116"/>
      <c r="G179" s="117"/>
      <c r="H179" s="117"/>
      <c r="I179" s="116"/>
      <c r="J179" s="117"/>
      <c r="K179" s="118"/>
      <c r="L179" s="118"/>
      <c r="M179" s="118"/>
      <c r="N179" s="42"/>
      <c r="O179" s="42"/>
      <c r="P179" s="42"/>
      <c r="Q179" s="42"/>
      <c r="R179" s="42"/>
      <c r="S179" s="120"/>
      <c r="T179" s="120"/>
      <c r="U179" s="120"/>
      <c r="V179" s="120"/>
      <c r="W179" s="120"/>
      <c r="X179" s="120"/>
      <c r="Y179" s="120"/>
      <c r="Z179" s="120"/>
      <c r="AA179" s="120"/>
      <c r="AB179" s="213"/>
      <c r="AC179" s="45"/>
      <c r="AE179" s="6"/>
      <c r="AF179" s="6"/>
      <c r="AG179" s="6"/>
      <c r="AH179" s="6"/>
    </row>
    <row r="180" spans="1:34" ht="37.5" customHeight="1">
      <c r="A180" s="135"/>
      <c r="B180" s="135"/>
      <c r="C180" s="135"/>
      <c r="D180" s="36" t="s">
        <v>967</v>
      </c>
      <c r="E180" s="115">
        <v>1200</v>
      </c>
      <c r="F180" s="116"/>
      <c r="G180" s="117"/>
      <c r="H180" s="117"/>
      <c r="I180" s="116"/>
      <c r="J180" s="117"/>
      <c r="K180" s="118"/>
      <c r="L180" s="118"/>
      <c r="M180" s="118"/>
      <c r="N180" s="42">
        <v>1200</v>
      </c>
      <c r="O180" s="42"/>
      <c r="P180" s="42"/>
      <c r="Q180" s="42"/>
      <c r="R180" s="42"/>
      <c r="S180" s="120"/>
      <c r="T180" s="120"/>
      <c r="U180" s="120"/>
      <c r="V180" s="120"/>
      <c r="W180" s="120"/>
      <c r="X180" s="120"/>
      <c r="Y180" s="120"/>
      <c r="Z180" s="120"/>
      <c r="AA180" s="120"/>
      <c r="AB180" s="213"/>
      <c r="AC180" s="45"/>
      <c r="AE180" s="6"/>
      <c r="AF180" s="6"/>
      <c r="AG180" s="6"/>
      <c r="AH180" s="6"/>
    </row>
    <row r="181" spans="1:34" ht="26.25" customHeight="1">
      <c r="A181" s="135"/>
      <c r="B181" s="135"/>
      <c r="C181" s="135"/>
      <c r="D181" s="36" t="s">
        <v>968</v>
      </c>
      <c r="E181" s="115">
        <v>12000</v>
      </c>
      <c r="F181" s="116"/>
      <c r="G181" s="117"/>
      <c r="H181" s="117"/>
      <c r="I181" s="116"/>
      <c r="J181" s="117"/>
      <c r="K181" s="118"/>
      <c r="L181" s="118"/>
      <c r="M181" s="118"/>
      <c r="N181" s="42">
        <v>12000</v>
      </c>
      <c r="O181" s="42"/>
      <c r="P181" s="42"/>
      <c r="Q181" s="42"/>
      <c r="R181" s="42"/>
      <c r="S181" s="120"/>
      <c r="T181" s="120"/>
      <c r="U181" s="120"/>
      <c r="V181" s="120"/>
      <c r="W181" s="120"/>
      <c r="X181" s="120"/>
      <c r="Y181" s="120"/>
      <c r="Z181" s="120"/>
      <c r="AA181" s="120"/>
      <c r="AB181" s="213"/>
      <c r="AC181" s="45"/>
      <c r="AE181" s="6"/>
      <c r="AF181" s="6"/>
      <c r="AG181" s="6"/>
      <c r="AH181" s="6"/>
    </row>
    <row r="182" spans="1:34" ht="42.75" customHeight="1">
      <c r="A182" s="134"/>
      <c r="B182" s="134"/>
      <c r="C182" s="134"/>
      <c r="D182" s="36" t="s">
        <v>661</v>
      </c>
      <c r="E182" s="115">
        <v>6000</v>
      </c>
      <c r="F182" s="116"/>
      <c r="G182" s="117"/>
      <c r="H182" s="117"/>
      <c r="I182" s="116"/>
      <c r="J182" s="117"/>
      <c r="K182" s="118"/>
      <c r="L182" s="118"/>
      <c r="M182" s="118"/>
      <c r="N182" s="42"/>
      <c r="O182" s="42"/>
      <c r="P182" s="42"/>
      <c r="Q182" s="42"/>
      <c r="R182" s="42"/>
      <c r="S182" s="120"/>
      <c r="T182" s="120"/>
      <c r="U182" s="120"/>
      <c r="V182" s="120"/>
      <c r="W182" s="120"/>
      <c r="X182" s="120"/>
      <c r="Y182" s="120"/>
      <c r="Z182" s="120"/>
      <c r="AA182" s="120"/>
      <c r="AB182" s="214"/>
      <c r="AC182" s="45"/>
      <c r="AE182" s="6"/>
      <c r="AF182" s="6"/>
      <c r="AG182" s="6"/>
      <c r="AH182" s="6"/>
    </row>
    <row r="183" spans="1:34" ht="105.75" customHeight="1">
      <c r="A183" s="114">
        <v>97</v>
      </c>
      <c r="B183" s="114" t="s">
        <v>969</v>
      </c>
      <c r="C183" s="114" t="s">
        <v>703</v>
      </c>
      <c r="D183" s="36" t="s">
        <v>662</v>
      </c>
      <c r="E183" s="115"/>
      <c r="F183" s="116"/>
      <c r="G183" s="117"/>
      <c r="H183" s="117"/>
      <c r="I183" s="116"/>
      <c r="J183" s="117"/>
      <c r="K183" s="118"/>
      <c r="L183" s="118"/>
      <c r="M183" s="118"/>
      <c r="N183" s="42"/>
      <c r="O183" s="42"/>
      <c r="P183" s="42"/>
      <c r="Q183" s="42"/>
      <c r="R183" s="42"/>
      <c r="S183" s="120"/>
      <c r="T183" s="120"/>
      <c r="U183" s="120"/>
      <c r="V183" s="120"/>
      <c r="W183" s="120"/>
      <c r="X183" s="120"/>
      <c r="Y183" s="120"/>
      <c r="Z183" s="120"/>
      <c r="AA183" s="120"/>
      <c r="AB183" s="36"/>
      <c r="AC183" s="45"/>
      <c r="AE183" s="6"/>
      <c r="AF183" s="6"/>
      <c r="AG183" s="6"/>
      <c r="AH183" s="6"/>
    </row>
    <row r="184" spans="1:34" ht="37.5" customHeight="1">
      <c r="A184" s="135"/>
      <c r="B184" s="135"/>
      <c r="C184" s="135"/>
      <c r="D184" s="36" t="s">
        <v>971</v>
      </c>
      <c r="E184" s="115">
        <v>14000</v>
      </c>
      <c r="F184" s="116"/>
      <c r="G184" s="117"/>
      <c r="H184" s="117"/>
      <c r="I184" s="116"/>
      <c r="J184" s="117"/>
      <c r="K184" s="118"/>
      <c r="L184" s="118"/>
      <c r="M184" s="118"/>
      <c r="N184" s="42">
        <v>7000</v>
      </c>
      <c r="O184" s="42"/>
      <c r="P184" s="42"/>
      <c r="Q184" s="42"/>
      <c r="R184" s="42"/>
      <c r="S184" s="120"/>
      <c r="T184" s="120"/>
      <c r="U184" s="120"/>
      <c r="V184" s="120"/>
      <c r="W184" s="120"/>
      <c r="X184" s="120"/>
      <c r="Y184" s="120"/>
      <c r="Z184" s="120"/>
      <c r="AA184" s="120"/>
      <c r="AB184" s="36"/>
      <c r="AC184" s="45"/>
      <c r="AE184" s="6"/>
      <c r="AF184" s="6"/>
      <c r="AG184" s="6"/>
      <c r="AH184" s="6"/>
    </row>
    <row r="185" spans="1:34" ht="33" customHeight="1">
      <c r="A185" s="135"/>
      <c r="B185" s="135"/>
      <c r="C185" s="135"/>
      <c r="D185" s="36" t="s">
        <v>972</v>
      </c>
      <c r="E185" s="115">
        <v>6000</v>
      </c>
      <c r="F185" s="116"/>
      <c r="G185" s="117"/>
      <c r="H185" s="117"/>
      <c r="I185" s="116"/>
      <c r="J185" s="117"/>
      <c r="K185" s="118"/>
      <c r="L185" s="118"/>
      <c r="M185" s="118"/>
      <c r="N185" s="42"/>
      <c r="O185" s="42"/>
      <c r="P185" s="42"/>
      <c r="Q185" s="42"/>
      <c r="R185" s="42"/>
      <c r="S185" s="120"/>
      <c r="T185" s="120"/>
      <c r="U185" s="120"/>
      <c r="V185" s="120"/>
      <c r="W185" s="120"/>
      <c r="X185" s="120"/>
      <c r="Y185" s="120"/>
      <c r="Z185" s="120"/>
      <c r="AA185" s="120"/>
      <c r="AB185" s="36"/>
      <c r="AC185" s="45"/>
      <c r="AE185" s="6"/>
      <c r="AF185" s="6"/>
      <c r="AG185" s="6"/>
      <c r="AH185" s="6"/>
    </row>
    <row r="186" spans="1:34" ht="45" customHeight="1">
      <c r="A186" s="135"/>
      <c r="B186" s="135"/>
      <c r="C186" s="135"/>
      <c r="D186" s="36" t="s">
        <v>973</v>
      </c>
      <c r="E186" s="115">
        <v>5000</v>
      </c>
      <c r="F186" s="116"/>
      <c r="G186" s="117"/>
      <c r="H186" s="117"/>
      <c r="I186" s="116"/>
      <c r="J186" s="117"/>
      <c r="K186" s="118"/>
      <c r="L186" s="118"/>
      <c r="M186" s="118"/>
      <c r="N186" s="42"/>
      <c r="O186" s="42"/>
      <c r="P186" s="42"/>
      <c r="Q186" s="42"/>
      <c r="R186" s="42"/>
      <c r="S186" s="120"/>
      <c r="T186" s="120"/>
      <c r="U186" s="120"/>
      <c r="V186" s="120"/>
      <c r="W186" s="120"/>
      <c r="X186" s="120"/>
      <c r="Y186" s="120"/>
      <c r="Z186" s="120"/>
      <c r="AA186" s="120"/>
      <c r="AB186" s="36"/>
      <c r="AC186" s="45"/>
      <c r="AE186" s="6"/>
      <c r="AF186" s="6"/>
      <c r="AG186" s="6"/>
      <c r="AH186" s="6"/>
    </row>
    <row r="187" spans="1:34" ht="26.25" customHeight="1">
      <c r="A187" s="135"/>
      <c r="B187" s="135"/>
      <c r="C187" s="135"/>
      <c r="D187" s="36" t="s">
        <v>974</v>
      </c>
      <c r="E187" s="115">
        <v>10000</v>
      </c>
      <c r="F187" s="116"/>
      <c r="G187" s="117"/>
      <c r="H187" s="117"/>
      <c r="I187" s="116"/>
      <c r="J187" s="117"/>
      <c r="K187" s="118"/>
      <c r="L187" s="118"/>
      <c r="M187" s="118"/>
      <c r="N187" s="42">
        <v>5000</v>
      </c>
      <c r="O187" s="42"/>
      <c r="P187" s="42"/>
      <c r="Q187" s="42"/>
      <c r="R187" s="42"/>
      <c r="S187" s="120"/>
      <c r="T187" s="120"/>
      <c r="U187" s="120"/>
      <c r="V187" s="120"/>
      <c r="W187" s="120"/>
      <c r="X187" s="120"/>
      <c r="Y187" s="120"/>
      <c r="Z187" s="120"/>
      <c r="AA187" s="120"/>
      <c r="AB187" s="36"/>
      <c r="AC187" s="45"/>
      <c r="AE187" s="6"/>
      <c r="AF187" s="6"/>
      <c r="AG187" s="6"/>
      <c r="AH187" s="6"/>
    </row>
    <row r="188" spans="1:34" ht="26.25" customHeight="1">
      <c r="A188" s="135"/>
      <c r="B188" s="135"/>
      <c r="C188" s="135"/>
      <c r="D188" s="36" t="s">
        <v>975</v>
      </c>
      <c r="E188" s="115">
        <v>6000</v>
      </c>
      <c r="F188" s="116"/>
      <c r="G188" s="117"/>
      <c r="H188" s="117"/>
      <c r="I188" s="116"/>
      <c r="J188" s="117"/>
      <c r="K188" s="118"/>
      <c r="L188" s="118"/>
      <c r="M188" s="118"/>
      <c r="N188" s="42"/>
      <c r="O188" s="42"/>
      <c r="P188" s="42"/>
      <c r="Q188" s="42"/>
      <c r="R188" s="42"/>
      <c r="S188" s="120"/>
      <c r="T188" s="120"/>
      <c r="U188" s="120"/>
      <c r="V188" s="120"/>
      <c r="W188" s="120"/>
      <c r="X188" s="120"/>
      <c r="Y188" s="120"/>
      <c r="Z188" s="120"/>
      <c r="AA188" s="120"/>
      <c r="AB188" s="36"/>
      <c r="AC188" s="45"/>
      <c r="AE188" s="6"/>
      <c r="AF188" s="6"/>
      <c r="AG188" s="6"/>
      <c r="AH188" s="6"/>
    </row>
    <row r="189" spans="1:34" ht="38.25" customHeight="1">
      <c r="A189" s="135"/>
      <c r="B189" s="135"/>
      <c r="C189" s="135"/>
      <c r="D189" s="36" t="s">
        <v>976</v>
      </c>
      <c r="E189" s="115">
        <v>5000</v>
      </c>
      <c r="F189" s="116"/>
      <c r="G189" s="117"/>
      <c r="H189" s="117"/>
      <c r="I189" s="116"/>
      <c r="J189" s="117"/>
      <c r="K189" s="118"/>
      <c r="L189" s="118"/>
      <c r="M189" s="118"/>
      <c r="N189" s="42"/>
      <c r="O189" s="42"/>
      <c r="P189" s="42"/>
      <c r="Q189" s="42"/>
      <c r="R189" s="42"/>
      <c r="S189" s="120"/>
      <c r="T189" s="120"/>
      <c r="U189" s="120"/>
      <c r="V189" s="120"/>
      <c r="W189" s="120"/>
      <c r="X189" s="120"/>
      <c r="Y189" s="120"/>
      <c r="Z189" s="120"/>
      <c r="AA189" s="120"/>
      <c r="AB189" s="36"/>
      <c r="AC189" s="45"/>
      <c r="AE189" s="6"/>
      <c r="AF189" s="6"/>
      <c r="AG189" s="6"/>
      <c r="AH189" s="6"/>
    </row>
    <row r="190" spans="1:34" ht="38.25" customHeight="1">
      <c r="A190" s="135"/>
      <c r="B190" s="135"/>
      <c r="C190" s="135"/>
      <c r="D190" s="36" t="s">
        <v>977</v>
      </c>
      <c r="E190" s="115">
        <v>3000</v>
      </c>
      <c r="F190" s="116"/>
      <c r="G190" s="117"/>
      <c r="H190" s="117"/>
      <c r="I190" s="116"/>
      <c r="J190" s="117"/>
      <c r="K190" s="118"/>
      <c r="L190" s="118"/>
      <c r="M190" s="118"/>
      <c r="N190" s="42">
        <v>3000</v>
      </c>
      <c r="O190" s="42"/>
      <c r="P190" s="42"/>
      <c r="Q190" s="42"/>
      <c r="R190" s="42"/>
      <c r="S190" s="120"/>
      <c r="T190" s="120"/>
      <c r="U190" s="120"/>
      <c r="V190" s="120"/>
      <c r="W190" s="120"/>
      <c r="X190" s="120"/>
      <c r="Y190" s="120"/>
      <c r="Z190" s="120"/>
      <c r="AA190" s="120"/>
      <c r="AB190" s="36"/>
      <c r="AC190" s="45"/>
      <c r="AE190" s="6"/>
      <c r="AF190" s="6"/>
      <c r="AG190" s="6"/>
      <c r="AH190" s="6"/>
    </row>
    <row r="191" spans="1:34" ht="26.25" customHeight="1">
      <c r="A191" s="134"/>
      <c r="B191" s="134"/>
      <c r="C191" s="134"/>
      <c r="D191" s="36" t="s">
        <v>978</v>
      </c>
      <c r="E191" s="115">
        <v>1000</v>
      </c>
      <c r="F191" s="116"/>
      <c r="G191" s="117"/>
      <c r="H191" s="117"/>
      <c r="I191" s="116"/>
      <c r="J191" s="117"/>
      <c r="K191" s="118"/>
      <c r="L191" s="118"/>
      <c r="M191" s="118"/>
      <c r="N191" s="42">
        <v>1000</v>
      </c>
      <c r="O191" s="42"/>
      <c r="P191" s="42"/>
      <c r="Q191" s="42"/>
      <c r="R191" s="42"/>
      <c r="S191" s="120"/>
      <c r="T191" s="120"/>
      <c r="U191" s="120"/>
      <c r="V191" s="120"/>
      <c r="W191" s="120"/>
      <c r="X191" s="120"/>
      <c r="Y191" s="120"/>
      <c r="Z191" s="120"/>
      <c r="AA191" s="120"/>
      <c r="AB191" s="36"/>
      <c r="AC191" s="45"/>
      <c r="AE191" s="6"/>
      <c r="AF191" s="6"/>
      <c r="AG191" s="6"/>
      <c r="AH191" s="6"/>
    </row>
    <row r="192" spans="1:34" ht="102" customHeight="1">
      <c r="A192" s="134">
        <v>98</v>
      </c>
      <c r="B192" s="152" t="s">
        <v>557</v>
      </c>
      <c r="C192" s="152" t="s">
        <v>558</v>
      </c>
      <c r="D192" s="36" t="s">
        <v>559</v>
      </c>
      <c r="E192" s="115">
        <v>15000</v>
      </c>
      <c r="F192" s="116"/>
      <c r="G192" s="117"/>
      <c r="H192" s="117"/>
      <c r="I192" s="116"/>
      <c r="J192" s="117"/>
      <c r="K192" s="118"/>
      <c r="L192" s="118"/>
      <c r="M192" s="118"/>
      <c r="N192" s="42">
        <v>15000</v>
      </c>
      <c r="O192" s="42"/>
      <c r="P192" s="42"/>
      <c r="Q192" s="42"/>
      <c r="R192" s="42"/>
      <c r="S192" s="120"/>
      <c r="T192" s="120"/>
      <c r="U192" s="120"/>
      <c r="V192" s="120"/>
      <c r="W192" s="120"/>
      <c r="X192" s="120"/>
      <c r="Y192" s="120"/>
      <c r="Z192" s="120"/>
      <c r="AA192" s="120"/>
      <c r="AB192" s="36"/>
      <c r="AC192" s="45"/>
      <c r="AE192" s="6"/>
      <c r="AF192" s="6"/>
      <c r="AG192" s="6"/>
      <c r="AH192" s="6"/>
    </row>
    <row r="193" spans="1:34" ht="111.75" customHeight="1">
      <c r="A193" s="134">
        <v>99</v>
      </c>
      <c r="B193" s="134" t="s">
        <v>560</v>
      </c>
      <c r="C193" s="134" t="s">
        <v>561</v>
      </c>
      <c r="D193" s="36" t="s">
        <v>590</v>
      </c>
      <c r="E193" s="115"/>
      <c r="F193" s="116"/>
      <c r="G193" s="117"/>
      <c r="H193" s="117"/>
      <c r="I193" s="116"/>
      <c r="J193" s="117"/>
      <c r="K193" s="118"/>
      <c r="L193" s="118"/>
      <c r="M193" s="118"/>
      <c r="N193" s="42">
        <v>1000</v>
      </c>
      <c r="O193" s="42"/>
      <c r="P193" s="42"/>
      <c r="Q193" s="42"/>
      <c r="R193" s="42"/>
      <c r="S193" s="120"/>
      <c r="T193" s="120"/>
      <c r="U193" s="120"/>
      <c r="V193" s="120"/>
      <c r="W193" s="120"/>
      <c r="X193" s="120"/>
      <c r="Y193" s="120"/>
      <c r="Z193" s="120"/>
      <c r="AA193" s="120"/>
      <c r="AB193" s="36" t="s">
        <v>591</v>
      </c>
      <c r="AC193" s="45"/>
      <c r="AE193" s="6"/>
      <c r="AF193" s="6"/>
      <c r="AG193" s="6"/>
      <c r="AH193" s="6"/>
    </row>
    <row r="194" spans="1:34" ht="64.5" customHeight="1">
      <c r="A194" s="114">
        <v>100</v>
      </c>
      <c r="B194" s="135" t="s">
        <v>562</v>
      </c>
      <c r="C194" s="135" t="s">
        <v>736</v>
      </c>
      <c r="D194" s="36" t="s">
        <v>563</v>
      </c>
      <c r="E194" s="115"/>
      <c r="F194" s="116"/>
      <c r="G194" s="117"/>
      <c r="H194" s="117"/>
      <c r="I194" s="116"/>
      <c r="J194" s="117"/>
      <c r="K194" s="118"/>
      <c r="L194" s="118"/>
      <c r="M194" s="118"/>
      <c r="N194" s="42"/>
      <c r="O194" s="42"/>
      <c r="P194" s="42"/>
      <c r="Q194" s="42"/>
      <c r="R194" s="42"/>
      <c r="S194" s="120"/>
      <c r="T194" s="120"/>
      <c r="U194" s="120"/>
      <c r="V194" s="120"/>
      <c r="W194" s="120"/>
      <c r="X194" s="120"/>
      <c r="Y194" s="120"/>
      <c r="Z194" s="120"/>
      <c r="AA194" s="120"/>
      <c r="AB194" s="36"/>
      <c r="AC194" s="45"/>
      <c r="AE194" s="6"/>
      <c r="AF194" s="6"/>
      <c r="AG194" s="6"/>
      <c r="AH194" s="6"/>
    </row>
    <row r="195" spans="1:34" ht="33" customHeight="1">
      <c r="A195" s="135"/>
      <c r="B195" s="135"/>
      <c r="C195" s="135"/>
      <c r="D195" s="36" t="s">
        <v>564</v>
      </c>
      <c r="E195" s="115">
        <v>1500000</v>
      </c>
      <c r="F195" s="116"/>
      <c r="G195" s="117"/>
      <c r="H195" s="117"/>
      <c r="I195" s="116"/>
      <c r="J195" s="117"/>
      <c r="K195" s="118"/>
      <c r="L195" s="118"/>
      <c r="M195" s="118"/>
      <c r="N195" s="42"/>
      <c r="O195" s="42"/>
      <c r="P195" s="42"/>
      <c r="Q195" s="42">
        <v>1500000</v>
      </c>
      <c r="R195" s="42"/>
      <c r="S195" s="120"/>
      <c r="T195" s="120"/>
      <c r="U195" s="120"/>
      <c r="V195" s="120"/>
      <c r="W195" s="120"/>
      <c r="X195" s="120"/>
      <c r="Y195" s="120"/>
      <c r="Z195" s="120"/>
      <c r="AA195" s="120"/>
      <c r="AB195" s="212" t="s">
        <v>592</v>
      </c>
      <c r="AC195" s="45"/>
      <c r="AE195" s="6"/>
      <c r="AF195" s="6"/>
      <c r="AG195" s="6"/>
      <c r="AH195" s="6"/>
    </row>
    <row r="196" spans="1:34" ht="34.5" customHeight="1">
      <c r="A196" s="135"/>
      <c r="B196" s="135"/>
      <c r="C196" s="135"/>
      <c r="D196" s="36" t="s">
        <v>565</v>
      </c>
      <c r="E196" s="115">
        <v>330000</v>
      </c>
      <c r="F196" s="116"/>
      <c r="G196" s="117"/>
      <c r="H196" s="117"/>
      <c r="I196" s="116"/>
      <c r="J196" s="117"/>
      <c r="K196" s="118"/>
      <c r="L196" s="118"/>
      <c r="M196" s="118"/>
      <c r="N196" s="42"/>
      <c r="O196" s="42"/>
      <c r="P196" s="42"/>
      <c r="Q196" s="42">
        <v>330000</v>
      </c>
      <c r="R196" s="42"/>
      <c r="S196" s="120"/>
      <c r="T196" s="120"/>
      <c r="U196" s="120"/>
      <c r="V196" s="120"/>
      <c r="W196" s="120"/>
      <c r="X196" s="120"/>
      <c r="Y196" s="120"/>
      <c r="Z196" s="120"/>
      <c r="AA196" s="120"/>
      <c r="AB196" s="214"/>
      <c r="AC196" s="45"/>
      <c r="AE196" s="6"/>
      <c r="AF196" s="6"/>
      <c r="AG196" s="6"/>
      <c r="AH196" s="6"/>
    </row>
    <row r="197" spans="1:34" ht="34.5" customHeight="1">
      <c r="A197" s="135"/>
      <c r="B197" s="135"/>
      <c r="C197" s="135"/>
      <c r="D197" s="36" t="s">
        <v>566</v>
      </c>
      <c r="E197" s="115">
        <v>259429</v>
      </c>
      <c r="F197" s="116"/>
      <c r="G197" s="117"/>
      <c r="H197" s="117"/>
      <c r="I197" s="116"/>
      <c r="J197" s="117"/>
      <c r="K197" s="118"/>
      <c r="L197" s="118"/>
      <c r="M197" s="118"/>
      <c r="N197" s="42"/>
      <c r="O197" s="42"/>
      <c r="P197" s="42"/>
      <c r="Q197" s="42">
        <v>259429</v>
      </c>
      <c r="R197" s="42"/>
      <c r="S197" s="120"/>
      <c r="T197" s="120"/>
      <c r="U197" s="120"/>
      <c r="V197" s="120"/>
      <c r="W197" s="120"/>
      <c r="X197" s="120"/>
      <c r="Y197" s="120"/>
      <c r="Z197" s="120"/>
      <c r="AA197" s="120"/>
      <c r="AB197" s="36" t="s">
        <v>258</v>
      </c>
      <c r="AC197" s="45"/>
      <c r="AE197" s="6"/>
      <c r="AF197" s="6"/>
      <c r="AG197" s="6"/>
      <c r="AH197" s="6"/>
    </row>
    <row r="198" spans="1:34" ht="39" customHeight="1">
      <c r="A198" s="134"/>
      <c r="B198" s="134"/>
      <c r="C198" s="134"/>
      <c r="D198" s="36" t="s">
        <v>567</v>
      </c>
      <c r="E198" s="115">
        <v>500000</v>
      </c>
      <c r="F198" s="116"/>
      <c r="G198" s="117"/>
      <c r="H198" s="117"/>
      <c r="I198" s="116"/>
      <c r="J198" s="117"/>
      <c r="K198" s="118"/>
      <c r="L198" s="118"/>
      <c r="M198" s="118"/>
      <c r="N198" s="42"/>
      <c r="O198" s="42"/>
      <c r="P198" s="42"/>
      <c r="Q198" s="42">
        <v>500000</v>
      </c>
      <c r="R198" s="42"/>
      <c r="S198" s="120"/>
      <c r="T198" s="120"/>
      <c r="U198" s="120"/>
      <c r="V198" s="120"/>
      <c r="W198" s="120"/>
      <c r="X198" s="120"/>
      <c r="Y198" s="120"/>
      <c r="Z198" s="120"/>
      <c r="AA198" s="120"/>
      <c r="AB198" s="36" t="s">
        <v>259</v>
      </c>
      <c r="AC198" s="45"/>
      <c r="AE198" s="6"/>
      <c r="AF198" s="6"/>
      <c r="AG198" s="6"/>
      <c r="AH198" s="6"/>
    </row>
    <row r="199" spans="1:34" ht="69" customHeight="1">
      <c r="A199" s="114">
        <v>101</v>
      </c>
      <c r="B199" s="135" t="s">
        <v>504</v>
      </c>
      <c r="C199" s="135" t="s">
        <v>505</v>
      </c>
      <c r="D199" s="36" t="s">
        <v>506</v>
      </c>
      <c r="E199" s="115"/>
      <c r="F199" s="116"/>
      <c r="G199" s="117"/>
      <c r="H199" s="117"/>
      <c r="I199" s="116"/>
      <c r="J199" s="117"/>
      <c r="K199" s="118"/>
      <c r="L199" s="118"/>
      <c r="M199" s="118"/>
      <c r="N199" s="42"/>
      <c r="O199" s="42"/>
      <c r="P199" s="42"/>
      <c r="Q199" s="42"/>
      <c r="R199" s="42"/>
      <c r="S199" s="120"/>
      <c r="T199" s="120"/>
      <c r="U199" s="120"/>
      <c r="V199" s="120"/>
      <c r="W199" s="120"/>
      <c r="X199" s="120"/>
      <c r="Y199" s="120"/>
      <c r="Z199" s="120"/>
      <c r="AA199" s="120"/>
      <c r="AB199" s="36"/>
      <c r="AC199" s="45"/>
      <c r="AE199" s="6"/>
      <c r="AF199" s="6"/>
      <c r="AG199" s="6"/>
      <c r="AH199" s="6"/>
    </row>
    <row r="200" spans="1:34" ht="60" customHeight="1">
      <c r="A200" s="135"/>
      <c r="B200" s="135"/>
      <c r="C200" s="135"/>
      <c r="D200" s="36" t="s">
        <v>507</v>
      </c>
      <c r="E200" s="115"/>
      <c r="F200" s="116"/>
      <c r="G200" s="117"/>
      <c r="H200" s="117"/>
      <c r="I200" s="116"/>
      <c r="J200" s="117"/>
      <c r="K200" s="118"/>
      <c r="L200" s="118"/>
      <c r="M200" s="42">
        <v>155000</v>
      </c>
      <c r="N200" s="42"/>
      <c r="O200" s="42"/>
      <c r="P200" s="42"/>
      <c r="Q200" s="42"/>
      <c r="R200" s="42"/>
      <c r="S200" s="120"/>
      <c r="T200" s="120"/>
      <c r="U200" s="120"/>
      <c r="V200" s="120"/>
      <c r="W200" s="120"/>
      <c r="X200" s="120"/>
      <c r="Y200" s="120"/>
      <c r="Z200" s="120"/>
      <c r="AA200" s="120"/>
      <c r="AB200" s="36" t="s">
        <v>727</v>
      </c>
      <c r="AC200" s="45"/>
      <c r="AE200" s="6"/>
      <c r="AF200" s="6"/>
      <c r="AG200" s="6"/>
      <c r="AH200" s="6"/>
    </row>
    <row r="201" spans="1:34" ht="111.75" customHeight="1">
      <c r="A201" s="135"/>
      <c r="B201" s="135"/>
      <c r="C201" s="135"/>
      <c r="D201" s="36" t="s">
        <v>466</v>
      </c>
      <c r="E201" s="115"/>
      <c r="F201" s="116"/>
      <c r="G201" s="117"/>
      <c r="H201" s="117"/>
      <c r="I201" s="116"/>
      <c r="J201" s="117"/>
      <c r="K201" s="118"/>
      <c r="L201" s="118"/>
      <c r="M201" s="42">
        <v>25000</v>
      </c>
      <c r="N201" s="42"/>
      <c r="O201" s="42"/>
      <c r="P201" s="42"/>
      <c r="Q201" s="42"/>
      <c r="R201" s="42"/>
      <c r="S201" s="120"/>
      <c r="T201" s="120"/>
      <c r="U201" s="120"/>
      <c r="V201" s="120"/>
      <c r="W201" s="120"/>
      <c r="X201" s="120"/>
      <c r="Y201" s="120"/>
      <c r="Z201" s="120"/>
      <c r="AA201" s="120"/>
      <c r="AB201" s="36" t="s">
        <v>727</v>
      </c>
      <c r="AC201" s="45"/>
      <c r="AE201" s="6"/>
      <c r="AF201" s="6"/>
      <c r="AG201" s="6"/>
      <c r="AH201" s="6"/>
    </row>
    <row r="202" spans="1:34" ht="133.5" customHeight="1">
      <c r="A202" s="135"/>
      <c r="B202" s="135"/>
      <c r="C202" s="135"/>
      <c r="D202" s="36" t="s">
        <v>465</v>
      </c>
      <c r="E202" s="115"/>
      <c r="F202" s="116"/>
      <c r="G202" s="117"/>
      <c r="H202" s="117"/>
      <c r="I202" s="116"/>
      <c r="J202" s="117"/>
      <c r="K202" s="118"/>
      <c r="L202" s="118"/>
      <c r="M202" s="42">
        <v>4000</v>
      </c>
      <c r="N202" s="42"/>
      <c r="O202" s="42"/>
      <c r="P202" s="42"/>
      <c r="Q202" s="42"/>
      <c r="R202" s="42"/>
      <c r="S202" s="120"/>
      <c r="T202" s="120"/>
      <c r="U202" s="120"/>
      <c r="V202" s="120"/>
      <c r="W202" s="120"/>
      <c r="X202" s="120"/>
      <c r="Y202" s="120"/>
      <c r="Z202" s="120"/>
      <c r="AA202" s="120"/>
      <c r="AB202" s="36"/>
      <c r="AC202" s="45"/>
      <c r="AE202" s="6"/>
      <c r="AF202" s="6"/>
      <c r="AG202" s="6"/>
      <c r="AH202" s="6"/>
    </row>
    <row r="203" spans="1:34" ht="84" customHeight="1">
      <c r="A203" s="134"/>
      <c r="B203" s="134"/>
      <c r="C203" s="134"/>
      <c r="D203" s="36" t="s">
        <v>508</v>
      </c>
      <c r="E203" s="115"/>
      <c r="F203" s="116"/>
      <c r="G203" s="117"/>
      <c r="H203" s="117"/>
      <c r="I203" s="116"/>
      <c r="J203" s="117"/>
      <c r="K203" s="118"/>
      <c r="L203" s="118"/>
      <c r="M203" s="42">
        <v>2500</v>
      </c>
      <c r="N203" s="42"/>
      <c r="O203" s="42"/>
      <c r="P203" s="42"/>
      <c r="Q203" s="42"/>
      <c r="R203" s="42"/>
      <c r="S203" s="120"/>
      <c r="T203" s="120"/>
      <c r="U203" s="120"/>
      <c r="V203" s="120"/>
      <c r="W203" s="120"/>
      <c r="X203" s="120"/>
      <c r="Y203" s="120"/>
      <c r="Z203" s="120"/>
      <c r="AA203" s="120"/>
      <c r="AB203" s="36"/>
      <c r="AC203" s="45"/>
      <c r="AE203" s="6"/>
      <c r="AF203" s="6"/>
      <c r="AG203" s="6"/>
      <c r="AH203" s="6"/>
    </row>
    <row r="204" spans="1:34" ht="99.75" customHeight="1">
      <c r="A204" s="134">
        <v>102</v>
      </c>
      <c r="B204" s="134" t="s">
        <v>509</v>
      </c>
      <c r="C204" s="134" t="s">
        <v>510</v>
      </c>
      <c r="D204" s="36" t="s">
        <v>511</v>
      </c>
      <c r="E204" s="115"/>
      <c r="F204" s="116"/>
      <c r="G204" s="117"/>
      <c r="H204" s="117"/>
      <c r="I204" s="116"/>
      <c r="J204" s="117"/>
      <c r="K204" s="118"/>
      <c r="L204" s="118"/>
      <c r="M204" s="42"/>
      <c r="N204" s="42"/>
      <c r="O204" s="42"/>
      <c r="P204" s="42"/>
      <c r="Q204" s="42"/>
      <c r="R204" s="42"/>
      <c r="S204" s="120"/>
      <c r="T204" s="120"/>
      <c r="U204" s="120"/>
      <c r="V204" s="120"/>
      <c r="W204" s="120"/>
      <c r="X204" s="120"/>
      <c r="Y204" s="120"/>
      <c r="Z204" s="120"/>
      <c r="AA204" s="120"/>
      <c r="AB204" s="36" t="s">
        <v>545</v>
      </c>
      <c r="AC204" s="45"/>
      <c r="AE204" s="6"/>
      <c r="AF204" s="6"/>
      <c r="AG204" s="6"/>
      <c r="AH204" s="6"/>
    </row>
    <row r="205" spans="1:34" ht="58.5" customHeight="1">
      <c r="A205" s="134">
        <v>103</v>
      </c>
      <c r="B205" s="134" t="s">
        <v>512</v>
      </c>
      <c r="C205" s="134" t="s">
        <v>513</v>
      </c>
      <c r="D205" s="36" t="s">
        <v>869</v>
      </c>
      <c r="E205" s="115"/>
      <c r="F205" s="116"/>
      <c r="G205" s="117"/>
      <c r="H205" s="117"/>
      <c r="I205" s="116"/>
      <c r="J205" s="117"/>
      <c r="K205" s="118"/>
      <c r="L205" s="118"/>
      <c r="M205" s="42"/>
      <c r="N205" s="42"/>
      <c r="O205" s="42"/>
      <c r="P205" s="42"/>
      <c r="Q205" s="42"/>
      <c r="R205" s="42"/>
      <c r="S205" s="120"/>
      <c r="T205" s="120"/>
      <c r="U205" s="120"/>
      <c r="V205" s="120"/>
      <c r="W205" s="120"/>
      <c r="X205" s="120"/>
      <c r="Y205" s="120"/>
      <c r="Z205" s="120"/>
      <c r="AA205" s="120"/>
      <c r="AB205" s="36"/>
      <c r="AC205" s="45"/>
      <c r="AE205" s="6"/>
      <c r="AF205" s="6"/>
      <c r="AG205" s="6"/>
      <c r="AH205" s="6"/>
    </row>
    <row r="206" spans="1:34" ht="250.5" customHeight="1">
      <c r="A206" s="135"/>
      <c r="B206" s="135"/>
      <c r="C206" s="135"/>
      <c r="D206" s="36" t="s">
        <v>870</v>
      </c>
      <c r="E206" s="115"/>
      <c r="F206" s="116"/>
      <c r="G206" s="117"/>
      <c r="H206" s="117"/>
      <c r="I206" s="116"/>
      <c r="J206" s="117"/>
      <c r="K206" s="118"/>
      <c r="L206" s="118"/>
      <c r="M206" s="42">
        <v>770000</v>
      </c>
      <c r="N206" s="42"/>
      <c r="O206" s="42"/>
      <c r="P206" s="42"/>
      <c r="Q206" s="42"/>
      <c r="R206" s="42"/>
      <c r="S206" s="120"/>
      <c r="T206" s="120"/>
      <c r="U206" s="120"/>
      <c r="V206" s="120"/>
      <c r="W206" s="120"/>
      <c r="X206" s="120"/>
      <c r="Y206" s="120"/>
      <c r="Z206" s="120"/>
      <c r="AA206" s="120"/>
      <c r="AB206" s="36"/>
      <c r="AC206" s="45"/>
      <c r="AE206" s="6"/>
      <c r="AF206" s="6"/>
      <c r="AG206" s="6"/>
      <c r="AH206" s="6"/>
    </row>
    <row r="207" spans="1:34" ht="132" customHeight="1">
      <c r="A207" s="134"/>
      <c r="B207" s="134"/>
      <c r="C207" s="134"/>
      <c r="D207" s="36" t="s">
        <v>871</v>
      </c>
      <c r="E207" s="115"/>
      <c r="F207" s="116"/>
      <c r="G207" s="117"/>
      <c r="H207" s="117"/>
      <c r="I207" s="116"/>
      <c r="J207" s="117"/>
      <c r="K207" s="118"/>
      <c r="L207" s="118"/>
      <c r="M207" s="42">
        <v>850000</v>
      </c>
      <c r="N207" s="42"/>
      <c r="O207" s="42"/>
      <c r="P207" s="42"/>
      <c r="Q207" s="42"/>
      <c r="R207" s="42"/>
      <c r="S207" s="120"/>
      <c r="T207" s="120"/>
      <c r="U207" s="120"/>
      <c r="V207" s="120"/>
      <c r="W207" s="120"/>
      <c r="X207" s="120"/>
      <c r="Y207" s="120"/>
      <c r="Z207" s="120"/>
      <c r="AA207" s="120"/>
      <c r="AB207" s="36"/>
      <c r="AC207" s="45"/>
      <c r="AE207" s="6"/>
      <c r="AF207" s="6"/>
      <c r="AG207" s="6"/>
      <c r="AH207" s="6"/>
    </row>
    <row r="208" spans="1:34" ht="164.25" customHeight="1">
      <c r="A208" s="134">
        <v>104</v>
      </c>
      <c r="B208" s="134" t="s">
        <v>872</v>
      </c>
      <c r="C208" s="134" t="s">
        <v>873</v>
      </c>
      <c r="D208" s="36" t="s">
        <v>593</v>
      </c>
      <c r="E208" s="115"/>
      <c r="F208" s="116"/>
      <c r="G208" s="117"/>
      <c r="H208" s="117"/>
      <c r="I208" s="116"/>
      <c r="J208" s="117"/>
      <c r="K208" s="118"/>
      <c r="L208" s="118"/>
      <c r="M208" s="42"/>
      <c r="N208" s="42">
        <v>1000</v>
      </c>
      <c r="O208" s="42"/>
      <c r="P208" s="42"/>
      <c r="Q208" s="42"/>
      <c r="R208" s="42"/>
      <c r="S208" s="120"/>
      <c r="T208" s="120"/>
      <c r="U208" s="120"/>
      <c r="V208" s="120"/>
      <c r="W208" s="120"/>
      <c r="X208" s="120"/>
      <c r="Y208" s="120"/>
      <c r="Z208" s="120"/>
      <c r="AA208" s="120"/>
      <c r="AB208" s="36" t="s">
        <v>874</v>
      </c>
      <c r="AC208" s="45"/>
      <c r="AE208" s="6"/>
      <c r="AF208" s="6"/>
      <c r="AG208" s="6"/>
      <c r="AH208" s="6"/>
    </row>
    <row r="209" spans="1:34" ht="124.5" customHeight="1">
      <c r="A209" s="134">
        <v>105</v>
      </c>
      <c r="B209" s="134" t="s">
        <v>628</v>
      </c>
      <c r="C209" s="134" t="s">
        <v>875</v>
      </c>
      <c r="D209" s="36" t="s">
        <v>336</v>
      </c>
      <c r="E209" s="115"/>
      <c r="F209" s="116"/>
      <c r="G209" s="117"/>
      <c r="H209" s="117"/>
      <c r="I209" s="116"/>
      <c r="J209" s="117"/>
      <c r="K209" s="118"/>
      <c r="L209" s="118"/>
      <c r="M209" s="42"/>
      <c r="N209" s="42">
        <v>1000</v>
      </c>
      <c r="O209" s="42"/>
      <c r="P209" s="42"/>
      <c r="Q209" s="42"/>
      <c r="R209" s="42"/>
      <c r="S209" s="120"/>
      <c r="T209" s="120"/>
      <c r="U209" s="120"/>
      <c r="V209" s="120"/>
      <c r="W209" s="120"/>
      <c r="X209" s="120"/>
      <c r="Y209" s="120"/>
      <c r="Z209" s="120"/>
      <c r="AA209" s="120"/>
      <c r="AB209" s="36" t="s">
        <v>335</v>
      </c>
      <c r="AC209" s="45"/>
      <c r="AE209" s="6"/>
      <c r="AF209" s="6"/>
      <c r="AG209" s="6"/>
      <c r="AH209" s="6"/>
    </row>
    <row r="210" spans="1:34" ht="164.25" customHeight="1">
      <c r="A210" s="134">
        <v>106</v>
      </c>
      <c r="B210" s="114" t="s">
        <v>876</v>
      </c>
      <c r="C210" s="20" t="s">
        <v>877</v>
      </c>
      <c r="D210" s="37" t="s">
        <v>878</v>
      </c>
      <c r="E210" s="115"/>
      <c r="F210" s="116"/>
      <c r="G210" s="117"/>
      <c r="H210" s="117"/>
      <c r="I210" s="116"/>
      <c r="J210" s="117"/>
      <c r="K210" s="118"/>
      <c r="L210" s="118"/>
      <c r="M210" s="42"/>
      <c r="N210" s="42">
        <v>1000</v>
      </c>
      <c r="O210" s="42"/>
      <c r="P210" s="42"/>
      <c r="Q210" s="42"/>
      <c r="R210" s="42"/>
      <c r="S210" s="120"/>
      <c r="T210" s="120"/>
      <c r="U210" s="120"/>
      <c r="V210" s="120"/>
      <c r="W210" s="120"/>
      <c r="X210" s="120"/>
      <c r="Y210" s="120"/>
      <c r="Z210" s="120"/>
      <c r="AA210" s="120"/>
      <c r="AB210" s="36" t="s">
        <v>874</v>
      </c>
      <c r="AC210" s="45"/>
      <c r="AE210" s="6"/>
      <c r="AF210" s="6"/>
      <c r="AG210" s="6"/>
      <c r="AH210" s="6"/>
    </row>
    <row r="211" spans="1:34" ht="161.25" customHeight="1">
      <c r="A211" s="134">
        <v>107</v>
      </c>
      <c r="B211" s="114" t="s">
        <v>879</v>
      </c>
      <c r="C211" s="20" t="s">
        <v>880</v>
      </c>
      <c r="D211" s="37" t="s">
        <v>881</v>
      </c>
      <c r="E211" s="115"/>
      <c r="F211" s="116"/>
      <c r="G211" s="117"/>
      <c r="H211" s="117"/>
      <c r="I211" s="116"/>
      <c r="J211" s="117"/>
      <c r="K211" s="118"/>
      <c r="L211" s="118"/>
      <c r="M211" s="42"/>
      <c r="N211" s="42">
        <v>1000</v>
      </c>
      <c r="O211" s="42"/>
      <c r="P211" s="42"/>
      <c r="Q211" s="42"/>
      <c r="R211" s="42"/>
      <c r="S211" s="120"/>
      <c r="T211" s="120"/>
      <c r="U211" s="120"/>
      <c r="V211" s="120"/>
      <c r="W211" s="120"/>
      <c r="X211" s="120"/>
      <c r="Y211" s="120"/>
      <c r="Z211" s="120"/>
      <c r="AA211" s="120"/>
      <c r="AB211" s="36" t="s">
        <v>874</v>
      </c>
      <c r="AC211" s="45"/>
      <c r="AE211" s="6"/>
      <c r="AF211" s="6"/>
      <c r="AG211" s="6"/>
      <c r="AH211" s="6"/>
    </row>
    <row r="212" spans="1:34" ht="150" customHeight="1">
      <c r="A212" s="134">
        <v>108</v>
      </c>
      <c r="B212" s="114" t="s">
        <v>882</v>
      </c>
      <c r="C212" s="20" t="s">
        <v>883</v>
      </c>
      <c r="D212" s="37" t="s">
        <v>884</v>
      </c>
      <c r="E212" s="115"/>
      <c r="F212" s="116"/>
      <c r="G212" s="117"/>
      <c r="H212" s="117"/>
      <c r="I212" s="116"/>
      <c r="J212" s="117"/>
      <c r="K212" s="118"/>
      <c r="L212" s="118"/>
      <c r="M212" s="42"/>
      <c r="N212" s="42">
        <v>1000</v>
      </c>
      <c r="O212" s="42"/>
      <c r="P212" s="42"/>
      <c r="Q212" s="42"/>
      <c r="R212" s="42"/>
      <c r="S212" s="120"/>
      <c r="T212" s="120"/>
      <c r="U212" s="120"/>
      <c r="V212" s="120"/>
      <c r="W212" s="120"/>
      <c r="X212" s="120"/>
      <c r="Y212" s="120"/>
      <c r="Z212" s="120"/>
      <c r="AA212" s="120"/>
      <c r="AB212" s="36" t="s">
        <v>337</v>
      </c>
      <c r="AC212" s="45"/>
      <c r="AE212" s="6"/>
      <c r="AF212" s="6"/>
      <c r="AG212" s="6"/>
      <c r="AH212" s="6"/>
    </row>
    <row r="213" spans="1:34" ht="129" customHeight="1">
      <c r="A213" s="134">
        <v>109</v>
      </c>
      <c r="B213" s="148" t="s">
        <v>885</v>
      </c>
      <c r="C213" s="20" t="s">
        <v>886</v>
      </c>
      <c r="D213" s="37" t="s">
        <v>887</v>
      </c>
      <c r="E213" s="115"/>
      <c r="F213" s="116"/>
      <c r="G213" s="117"/>
      <c r="H213" s="117"/>
      <c r="I213" s="116"/>
      <c r="J213" s="117"/>
      <c r="K213" s="118"/>
      <c r="L213" s="118"/>
      <c r="M213" s="42"/>
      <c r="N213" s="42"/>
      <c r="O213" s="42"/>
      <c r="P213" s="42"/>
      <c r="Q213" s="42"/>
      <c r="R213" s="42"/>
      <c r="S213" s="120"/>
      <c r="T213" s="120"/>
      <c r="U213" s="120"/>
      <c r="V213" s="120"/>
      <c r="W213" s="120"/>
      <c r="X213" s="120"/>
      <c r="Y213" s="120"/>
      <c r="Z213" s="120"/>
      <c r="AA213" s="120"/>
      <c r="AB213" s="36" t="s">
        <v>888</v>
      </c>
      <c r="AC213" s="45"/>
      <c r="AE213" s="6"/>
      <c r="AF213" s="6"/>
      <c r="AG213" s="6"/>
      <c r="AH213" s="6"/>
    </row>
    <row r="214" spans="1:34" ht="90.75" customHeight="1">
      <c r="A214" s="134">
        <v>110</v>
      </c>
      <c r="B214" s="148" t="s">
        <v>889</v>
      </c>
      <c r="C214" s="20" t="s">
        <v>890</v>
      </c>
      <c r="D214" s="37" t="s">
        <v>891</v>
      </c>
      <c r="E214" s="115">
        <v>243592</v>
      </c>
      <c r="F214" s="116"/>
      <c r="G214" s="117"/>
      <c r="H214" s="117"/>
      <c r="I214" s="116"/>
      <c r="J214" s="117"/>
      <c r="K214" s="118"/>
      <c r="L214" s="118"/>
      <c r="M214" s="42"/>
      <c r="N214" s="42">
        <v>243592</v>
      </c>
      <c r="O214" s="42"/>
      <c r="P214" s="42"/>
      <c r="Q214" s="42"/>
      <c r="R214" s="42"/>
      <c r="S214" s="120"/>
      <c r="T214" s="120"/>
      <c r="U214" s="120"/>
      <c r="V214" s="120"/>
      <c r="W214" s="120"/>
      <c r="X214" s="120"/>
      <c r="Y214" s="120"/>
      <c r="Z214" s="120"/>
      <c r="AA214" s="120"/>
      <c r="AB214" s="36"/>
      <c r="AC214" s="45"/>
      <c r="AE214" s="6"/>
      <c r="AF214" s="6"/>
      <c r="AG214" s="6"/>
      <c r="AH214" s="6"/>
    </row>
    <row r="215" spans="1:34" ht="64.5" customHeight="1">
      <c r="A215" s="114">
        <v>111</v>
      </c>
      <c r="B215" s="148" t="s">
        <v>1</v>
      </c>
      <c r="C215" s="114" t="s">
        <v>2</v>
      </c>
      <c r="D215" s="37" t="s">
        <v>728</v>
      </c>
      <c r="E215" s="115"/>
      <c r="F215" s="116"/>
      <c r="G215" s="117"/>
      <c r="H215" s="117"/>
      <c r="I215" s="116"/>
      <c r="J215" s="117"/>
      <c r="K215" s="118"/>
      <c r="L215" s="118"/>
      <c r="M215" s="42"/>
      <c r="N215" s="42"/>
      <c r="O215" s="42"/>
      <c r="P215" s="42"/>
      <c r="Q215" s="42"/>
      <c r="R215" s="42"/>
      <c r="S215" s="120"/>
      <c r="T215" s="120"/>
      <c r="U215" s="120"/>
      <c r="V215" s="120"/>
      <c r="W215" s="120"/>
      <c r="X215" s="120"/>
      <c r="Y215" s="120"/>
      <c r="Z215" s="120"/>
      <c r="AA215" s="120"/>
      <c r="AB215" s="212" t="s">
        <v>996</v>
      </c>
      <c r="AC215" s="45"/>
      <c r="AE215" s="6"/>
      <c r="AF215" s="6"/>
      <c r="AG215" s="6"/>
      <c r="AH215" s="6"/>
    </row>
    <row r="216" spans="1:34" ht="89.25" customHeight="1">
      <c r="A216" s="135"/>
      <c r="B216" s="136"/>
      <c r="C216" s="135"/>
      <c r="D216" s="37" t="s">
        <v>3</v>
      </c>
      <c r="E216" s="115">
        <v>108500</v>
      </c>
      <c r="F216" s="116"/>
      <c r="G216" s="117"/>
      <c r="H216" s="117"/>
      <c r="I216" s="116"/>
      <c r="J216" s="117"/>
      <c r="K216" s="118"/>
      <c r="L216" s="118"/>
      <c r="M216" s="42"/>
      <c r="N216" s="42"/>
      <c r="O216" s="42"/>
      <c r="P216" s="42"/>
      <c r="Q216" s="42"/>
      <c r="R216" s="42"/>
      <c r="S216" s="120"/>
      <c r="T216" s="120"/>
      <c r="U216" s="120"/>
      <c r="V216" s="120"/>
      <c r="W216" s="120"/>
      <c r="X216" s="120"/>
      <c r="Y216" s="120"/>
      <c r="Z216" s="120"/>
      <c r="AA216" s="120"/>
      <c r="AB216" s="213"/>
      <c r="AC216" s="45"/>
      <c r="AE216" s="6"/>
      <c r="AF216" s="6"/>
      <c r="AG216" s="6"/>
      <c r="AH216" s="6"/>
    </row>
    <row r="217" spans="1:34" ht="45.75" customHeight="1">
      <c r="A217" s="134"/>
      <c r="B217" s="150"/>
      <c r="C217" s="134"/>
      <c r="D217" s="37" t="s">
        <v>4</v>
      </c>
      <c r="E217" s="115">
        <v>12000</v>
      </c>
      <c r="F217" s="116"/>
      <c r="G217" s="117"/>
      <c r="H217" s="117"/>
      <c r="I217" s="116"/>
      <c r="J217" s="117"/>
      <c r="K217" s="118"/>
      <c r="L217" s="118"/>
      <c r="M217" s="42"/>
      <c r="N217" s="42"/>
      <c r="O217" s="42"/>
      <c r="P217" s="42"/>
      <c r="Q217" s="42"/>
      <c r="R217" s="42"/>
      <c r="S217" s="120"/>
      <c r="T217" s="120"/>
      <c r="U217" s="120"/>
      <c r="V217" s="120"/>
      <c r="W217" s="120"/>
      <c r="X217" s="120"/>
      <c r="Y217" s="120"/>
      <c r="Z217" s="120"/>
      <c r="AA217" s="120"/>
      <c r="AB217" s="213"/>
      <c r="AC217" s="45"/>
      <c r="AE217" s="6"/>
      <c r="AF217" s="6"/>
      <c r="AG217" s="6"/>
      <c r="AH217" s="6"/>
    </row>
    <row r="218" spans="1:34" ht="97.5" customHeight="1">
      <c r="A218" s="134">
        <v>112</v>
      </c>
      <c r="B218" s="148" t="s">
        <v>7</v>
      </c>
      <c r="C218" s="20" t="s">
        <v>8</v>
      </c>
      <c r="D218" s="37" t="s">
        <v>9</v>
      </c>
      <c r="E218" s="115">
        <v>50000</v>
      </c>
      <c r="F218" s="116"/>
      <c r="G218" s="117"/>
      <c r="H218" s="117"/>
      <c r="I218" s="116"/>
      <c r="J218" s="117"/>
      <c r="K218" s="118"/>
      <c r="L218" s="118"/>
      <c r="M218" s="42"/>
      <c r="N218" s="42"/>
      <c r="O218" s="42"/>
      <c r="P218" s="42"/>
      <c r="Q218" s="42"/>
      <c r="R218" s="42"/>
      <c r="S218" s="120"/>
      <c r="T218" s="120"/>
      <c r="U218" s="120"/>
      <c r="V218" s="120"/>
      <c r="W218" s="120"/>
      <c r="X218" s="120"/>
      <c r="Y218" s="120"/>
      <c r="Z218" s="120"/>
      <c r="AA218" s="120"/>
      <c r="AB218" s="151" t="s">
        <v>339</v>
      </c>
      <c r="AC218" s="45"/>
      <c r="AE218" s="6"/>
      <c r="AF218" s="6"/>
      <c r="AG218" s="6"/>
      <c r="AH218" s="6"/>
    </row>
    <row r="219" spans="1:34" ht="84" customHeight="1">
      <c r="A219" s="134">
        <v>113</v>
      </c>
      <c r="B219" s="148" t="s">
        <v>12</v>
      </c>
      <c r="C219" s="20" t="s">
        <v>13</v>
      </c>
      <c r="D219" s="37" t="s">
        <v>14</v>
      </c>
      <c r="E219" s="115"/>
      <c r="F219" s="116"/>
      <c r="G219" s="117"/>
      <c r="H219" s="117"/>
      <c r="I219" s="116"/>
      <c r="J219" s="117"/>
      <c r="K219" s="118"/>
      <c r="L219" s="118"/>
      <c r="M219" s="42"/>
      <c r="N219" s="42"/>
      <c r="O219" s="42"/>
      <c r="P219" s="42"/>
      <c r="Q219" s="42"/>
      <c r="R219" s="42"/>
      <c r="S219" s="120"/>
      <c r="T219" s="120"/>
      <c r="U219" s="120"/>
      <c r="V219" s="120"/>
      <c r="W219" s="120"/>
      <c r="X219" s="120"/>
      <c r="Y219" s="120"/>
      <c r="Z219" s="120"/>
      <c r="AA219" s="120"/>
      <c r="AB219" s="151" t="s">
        <v>589</v>
      </c>
      <c r="AC219" s="45"/>
      <c r="AE219" s="6"/>
      <c r="AF219" s="6"/>
      <c r="AG219" s="6"/>
      <c r="AH219" s="6"/>
    </row>
    <row r="220" spans="1:34" ht="75.75" customHeight="1">
      <c r="A220" s="134">
        <v>114</v>
      </c>
      <c r="B220" s="148" t="s">
        <v>17</v>
      </c>
      <c r="C220" s="20" t="s">
        <v>18</v>
      </c>
      <c r="D220" s="37" t="s">
        <v>19</v>
      </c>
      <c r="E220" s="115">
        <v>6000</v>
      </c>
      <c r="F220" s="116"/>
      <c r="G220" s="117"/>
      <c r="H220" s="117"/>
      <c r="I220" s="116"/>
      <c r="J220" s="117"/>
      <c r="K220" s="118"/>
      <c r="L220" s="118"/>
      <c r="M220" s="42"/>
      <c r="N220" s="42">
        <v>6000</v>
      </c>
      <c r="O220" s="42"/>
      <c r="P220" s="42"/>
      <c r="Q220" s="42"/>
      <c r="R220" s="42"/>
      <c r="S220" s="120"/>
      <c r="T220" s="120"/>
      <c r="U220" s="120"/>
      <c r="V220" s="120"/>
      <c r="W220" s="120"/>
      <c r="X220" s="120"/>
      <c r="Y220" s="120"/>
      <c r="Z220" s="120"/>
      <c r="AA220" s="120"/>
      <c r="AB220" s="151" t="s">
        <v>340</v>
      </c>
      <c r="AC220" s="45"/>
      <c r="AE220" s="6"/>
      <c r="AF220" s="6"/>
      <c r="AG220" s="6"/>
      <c r="AH220" s="6"/>
    </row>
    <row r="221" spans="1:34" ht="185.25" customHeight="1">
      <c r="A221" s="134">
        <v>115</v>
      </c>
      <c r="B221" s="148" t="s">
        <v>20</v>
      </c>
      <c r="C221" s="20" t="s">
        <v>21</v>
      </c>
      <c r="D221" s="37" t="s">
        <v>22</v>
      </c>
      <c r="E221" s="115"/>
      <c r="F221" s="116"/>
      <c r="G221" s="117"/>
      <c r="H221" s="117"/>
      <c r="I221" s="116"/>
      <c r="J221" s="117"/>
      <c r="K221" s="118"/>
      <c r="L221" s="118"/>
      <c r="M221" s="42"/>
      <c r="N221" s="42">
        <v>2000</v>
      </c>
      <c r="O221" s="42"/>
      <c r="P221" s="42"/>
      <c r="Q221" s="42"/>
      <c r="R221" s="42"/>
      <c r="S221" s="120"/>
      <c r="T221" s="120"/>
      <c r="U221" s="120"/>
      <c r="V221" s="120"/>
      <c r="W221" s="120"/>
      <c r="X221" s="120"/>
      <c r="Y221" s="120"/>
      <c r="Z221" s="120"/>
      <c r="AA221" s="120"/>
      <c r="AB221" s="149" t="s">
        <v>341</v>
      </c>
      <c r="AC221" s="45"/>
      <c r="AE221" s="6"/>
      <c r="AF221" s="6"/>
      <c r="AG221" s="6"/>
      <c r="AH221" s="6"/>
    </row>
    <row r="222" spans="1:34" ht="75.75" customHeight="1">
      <c r="A222" s="134">
        <v>116</v>
      </c>
      <c r="B222" s="20" t="s">
        <v>24</v>
      </c>
      <c r="C222" s="20" t="s">
        <v>25</v>
      </c>
      <c r="D222" s="37" t="s">
        <v>26</v>
      </c>
      <c r="E222" s="38">
        <v>477000</v>
      </c>
      <c r="F222" s="116"/>
      <c r="G222" s="117"/>
      <c r="H222" s="117"/>
      <c r="I222" s="116"/>
      <c r="J222" s="117"/>
      <c r="K222" s="118"/>
      <c r="L222" s="118"/>
      <c r="M222" s="42"/>
      <c r="N222" s="42"/>
      <c r="O222" s="42"/>
      <c r="P222" s="42"/>
      <c r="Q222" s="42"/>
      <c r="R222" s="42"/>
      <c r="S222" s="120"/>
      <c r="T222" s="120"/>
      <c r="U222" s="120"/>
      <c r="V222" s="120"/>
      <c r="W222" s="120"/>
      <c r="X222" s="120"/>
      <c r="Y222" s="120"/>
      <c r="Z222" s="120"/>
      <c r="AA222" s="120"/>
      <c r="AB222" s="149" t="s">
        <v>342</v>
      </c>
      <c r="AC222" s="45"/>
      <c r="AE222" s="6"/>
      <c r="AF222" s="6"/>
      <c r="AG222" s="6"/>
      <c r="AH222" s="6"/>
    </row>
    <row r="223" spans="1:34" ht="164.25" customHeight="1">
      <c r="A223" s="134">
        <v>117</v>
      </c>
      <c r="B223" s="126" t="s">
        <v>27</v>
      </c>
      <c r="C223" s="20" t="s">
        <v>28</v>
      </c>
      <c r="D223" s="37" t="s">
        <v>29</v>
      </c>
      <c r="E223" s="115">
        <v>5000000</v>
      </c>
      <c r="F223" s="116"/>
      <c r="G223" s="117"/>
      <c r="H223" s="117"/>
      <c r="I223" s="116"/>
      <c r="J223" s="117"/>
      <c r="K223" s="118"/>
      <c r="L223" s="118"/>
      <c r="M223" s="42"/>
      <c r="N223" s="42">
        <v>5000000</v>
      </c>
      <c r="O223" s="42"/>
      <c r="P223" s="42"/>
      <c r="Q223" s="42"/>
      <c r="R223" s="42"/>
      <c r="S223" s="120"/>
      <c r="T223" s="120"/>
      <c r="U223" s="120"/>
      <c r="V223" s="120"/>
      <c r="W223" s="120"/>
      <c r="X223" s="120"/>
      <c r="Y223" s="120"/>
      <c r="Z223" s="120"/>
      <c r="AA223" s="120"/>
      <c r="AB223" s="149" t="s">
        <v>892</v>
      </c>
      <c r="AC223" s="45"/>
      <c r="AE223" s="6"/>
      <c r="AF223" s="6"/>
      <c r="AG223" s="6"/>
      <c r="AH223" s="6"/>
    </row>
    <row r="224" spans="1:34" ht="176.25" customHeight="1">
      <c r="A224" s="134">
        <v>118</v>
      </c>
      <c r="B224" s="20" t="s">
        <v>282</v>
      </c>
      <c r="C224" s="20" t="s">
        <v>210</v>
      </c>
      <c r="D224" s="37" t="s">
        <v>30</v>
      </c>
      <c r="E224" s="38">
        <v>100000</v>
      </c>
      <c r="F224" s="39"/>
      <c r="G224" s="40"/>
      <c r="H224" s="40"/>
      <c r="I224" s="39"/>
      <c r="J224" s="40"/>
      <c r="K224" s="44"/>
      <c r="L224" s="44"/>
      <c r="M224" s="43"/>
      <c r="N224" s="43">
        <v>100000</v>
      </c>
      <c r="O224" s="42"/>
      <c r="P224" s="42"/>
      <c r="Q224" s="42"/>
      <c r="R224" s="42"/>
      <c r="S224" s="120"/>
      <c r="T224" s="120"/>
      <c r="U224" s="120"/>
      <c r="V224" s="120"/>
      <c r="W224" s="120"/>
      <c r="X224" s="120"/>
      <c r="Y224" s="120"/>
      <c r="Z224" s="120"/>
      <c r="AA224" s="120"/>
      <c r="AB224" s="149"/>
      <c r="AC224" s="45"/>
      <c r="AE224" s="6"/>
      <c r="AF224" s="6"/>
      <c r="AG224" s="6"/>
      <c r="AH224" s="6"/>
    </row>
    <row r="225" spans="1:34" ht="113.25" customHeight="1">
      <c r="A225" s="134">
        <v>119</v>
      </c>
      <c r="B225" s="20" t="s">
        <v>169</v>
      </c>
      <c r="C225" s="20" t="s">
        <v>650</v>
      </c>
      <c r="D225" s="37" t="s">
        <v>745</v>
      </c>
      <c r="E225" s="38">
        <v>62000</v>
      </c>
      <c r="F225" s="39"/>
      <c r="G225" s="40"/>
      <c r="H225" s="40"/>
      <c r="I225" s="39"/>
      <c r="J225" s="40"/>
      <c r="K225" s="44"/>
      <c r="L225" s="44"/>
      <c r="M225" s="43"/>
      <c r="N225" s="43"/>
      <c r="O225" s="42"/>
      <c r="P225" s="42"/>
      <c r="Q225" s="42"/>
      <c r="R225" s="42"/>
      <c r="S225" s="120"/>
      <c r="T225" s="120"/>
      <c r="U225" s="120"/>
      <c r="V225" s="120"/>
      <c r="W225" s="120"/>
      <c r="X225" s="120"/>
      <c r="Y225" s="120"/>
      <c r="Z225" s="120"/>
      <c r="AA225" s="120"/>
      <c r="AB225" s="149" t="s">
        <v>746</v>
      </c>
      <c r="AC225" s="45"/>
      <c r="AE225" s="6"/>
      <c r="AF225" s="6"/>
      <c r="AG225" s="6"/>
      <c r="AH225" s="6"/>
    </row>
    <row r="226" spans="1:34" s="47" customFormat="1" ht="79.5" customHeight="1">
      <c r="A226" s="152">
        <v>120</v>
      </c>
      <c r="B226" s="121" t="s">
        <v>826</v>
      </c>
      <c r="C226" s="121" t="s">
        <v>827</v>
      </c>
      <c r="D226" s="36" t="s">
        <v>828</v>
      </c>
      <c r="E226" s="115">
        <v>25000</v>
      </c>
      <c r="F226" s="116"/>
      <c r="G226" s="117"/>
      <c r="H226" s="117"/>
      <c r="I226" s="116"/>
      <c r="J226" s="117"/>
      <c r="K226" s="118"/>
      <c r="L226" s="118"/>
      <c r="M226" s="42"/>
      <c r="N226" s="42"/>
      <c r="O226" s="42"/>
      <c r="P226" s="42"/>
      <c r="Q226" s="42"/>
      <c r="R226" s="42"/>
      <c r="S226" s="120"/>
      <c r="T226" s="120"/>
      <c r="U226" s="120"/>
      <c r="V226" s="120"/>
      <c r="W226" s="120"/>
      <c r="X226" s="120"/>
      <c r="Y226" s="120"/>
      <c r="Z226" s="120"/>
      <c r="AA226" s="120"/>
      <c r="AB226" s="149"/>
      <c r="AC226" s="145"/>
      <c r="AD226" s="146"/>
      <c r="AE226" s="147"/>
      <c r="AF226" s="147"/>
      <c r="AG226" s="147"/>
      <c r="AH226" s="147"/>
    </row>
    <row r="227" spans="1:34" ht="81.75" customHeight="1">
      <c r="A227" s="114">
        <v>121</v>
      </c>
      <c r="B227" s="114" t="s">
        <v>611</v>
      </c>
      <c r="C227" s="114" t="s">
        <v>670</v>
      </c>
      <c r="D227" s="37" t="s">
        <v>833</v>
      </c>
      <c r="E227" s="38"/>
      <c r="F227" s="39"/>
      <c r="G227" s="40"/>
      <c r="H227" s="40"/>
      <c r="I227" s="39"/>
      <c r="J227" s="40"/>
      <c r="K227" s="44"/>
      <c r="L227" s="44"/>
      <c r="M227" s="43"/>
      <c r="N227" s="43"/>
      <c r="O227" s="42"/>
      <c r="P227" s="42"/>
      <c r="Q227" s="42"/>
      <c r="R227" s="42"/>
      <c r="S227" s="120"/>
      <c r="T227" s="120"/>
      <c r="U227" s="120"/>
      <c r="V227" s="120"/>
      <c r="W227" s="120"/>
      <c r="X227" s="120"/>
      <c r="Y227" s="120"/>
      <c r="Z227" s="120"/>
      <c r="AA227" s="120"/>
      <c r="AB227" s="212" t="s">
        <v>5</v>
      </c>
      <c r="AC227" s="45"/>
      <c r="AE227" s="6"/>
      <c r="AF227" s="6"/>
      <c r="AG227" s="6"/>
      <c r="AH227" s="6"/>
    </row>
    <row r="228" spans="1:34" ht="28.5" customHeight="1">
      <c r="A228" s="135"/>
      <c r="B228" s="135"/>
      <c r="C228" s="135"/>
      <c r="D228" s="37" t="s">
        <v>834</v>
      </c>
      <c r="E228" s="38">
        <v>2000</v>
      </c>
      <c r="F228" s="39"/>
      <c r="G228" s="40"/>
      <c r="H228" s="40"/>
      <c r="I228" s="39"/>
      <c r="J228" s="40"/>
      <c r="K228" s="44"/>
      <c r="L228" s="44"/>
      <c r="M228" s="43"/>
      <c r="N228" s="43">
        <v>1000</v>
      </c>
      <c r="O228" s="42"/>
      <c r="P228" s="42"/>
      <c r="Q228" s="42"/>
      <c r="R228" s="42"/>
      <c r="S228" s="120"/>
      <c r="T228" s="120"/>
      <c r="U228" s="120"/>
      <c r="V228" s="120"/>
      <c r="W228" s="120"/>
      <c r="X228" s="120"/>
      <c r="Y228" s="120"/>
      <c r="Z228" s="120"/>
      <c r="AA228" s="120"/>
      <c r="AB228" s="213"/>
      <c r="AC228" s="45"/>
      <c r="AE228" s="6"/>
      <c r="AF228" s="6"/>
      <c r="AG228" s="6"/>
      <c r="AH228" s="6"/>
    </row>
    <row r="229" spans="1:34" ht="41.25" customHeight="1">
      <c r="A229" s="135"/>
      <c r="B229" s="135"/>
      <c r="C229" s="135"/>
      <c r="D229" s="37" t="s">
        <v>612</v>
      </c>
      <c r="E229" s="38">
        <v>400</v>
      </c>
      <c r="F229" s="39"/>
      <c r="G229" s="40"/>
      <c r="H229" s="40"/>
      <c r="I229" s="39"/>
      <c r="J229" s="40"/>
      <c r="K229" s="44"/>
      <c r="L229" s="44"/>
      <c r="M229" s="43"/>
      <c r="N229" s="43"/>
      <c r="O229" s="42"/>
      <c r="P229" s="42"/>
      <c r="Q229" s="42"/>
      <c r="R229" s="42"/>
      <c r="S229" s="120"/>
      <c r="T229" s="120"/>
      <c r="U229" s="120"/>
      <c r="V229" s="120"/>
      <c r="W229" s="120"/>
      <c r="X229" s="120"/>
      <c r="Y229" s="120"/>
      <c r="Z229" s="120"/>
      <c r="AA229" s="120"/>
      <c r="AB229" s="213"/>
      <c r="AC229" s="45"/>
      <c r="AE229" s="6"/>
      <c r="AF229" s="6"/>
      <c r="AG229" s="6"/>
      <c r="AH229" s="6"/>
    </row>
    <row r="230" spans="1:34" ht="35.25" customHeight="1">
      <c r="A230" s="135"/>
      <c r="B230" s="135"/>
      <c r="C230" s="135"/>
      <c r="D230" s="37" t="s">
        <v>759</v>
      </c>
      <c r="E230" s="38">
        <v>2000</v>
      </c>
      <c r="F230" s="39"/>
      <c r="G230" s="40"/>
      <c r="H230" s="40"/>
      <c r="I230" s="39"/>
      <c r="J230" s="40"/>
      <c r="K230" s="44"/>
      <c r="L230" s="44"/>
      <c r="M230" s="43"/>
      <c r="N230" s="43">
        <v>2000</v>
      </c>
      <c r="O230" s="42"/>
      <c r="P230" s="42"/>
      <c r="Q230" s="42"/>
      <c r="R230" s="42"/>
      <c r="S230" s="120"/>
      <c r="T230" s="120"/>
      <c r="U230" s="120"/>
      <c r="V230" s="120"/>
      <c r="W230" s="120"/>
      <c r="X230" s="120"/>
      <c r="Y230" s="120"/>
      <c r="Z230" s="120"/>
      <c r="AA230" s="120"/>
      <c r="AB230" s="213"/>
      <c r="AC230" s="45"/>
      <c r="AE230" s="6"/>
      <c r="AF230" s="6"/>
      <c r="AG230" s="6"/>
      <c r="AH230" s="6"/>
    </row>
    <row r="231" spans="1:34" ht="31.5" customHeight="1">
      <c r="A231" s="134"/>
      <c r="B231" s="134"/>
      <c r="C231" s="134"/>
      <c r="D231" s="37" t="s">
        <v>50</v>
      </c>
      <c r="E231" s="38">
        <v>7000</v>
      </c>
      <c r="F231" s="39"/>
      <c r="G231" s="40"/>
      <c r="H231" s="40"/>
      <c r="I231" s="39"/>
      <c r="J231" s="40"/>
      <c r="K231" s="44"/>
      <c r="L231" s="44"/>
      <c r="M231" s="43"/>
      <c r="N231" s="43">
        <v>7000</v>
      </c>
      <c r="O231" s="42"/>
      <c r="P231" s="42"/>
      <c r="Q231" s="42"/>
      <c r="R231" s="42"/>
      <c r="S231" s="120"/>
      <c r="T231" s="120"/>
      <c r="U231" s="120"/>
      <c r="V231" s="120"/>
      <c r="W231" s="120"/>
      <c r="X231" s="120"/>
      <c r="Y231" s="120"/>
      <c r="Z231" s="120"/>
      <c r="AA231" s="120"/>
      <c r="AB231" s="214"/>
      <c r="AC231" s="45"/>
      <c r="AE231" s="6"/>
      <c r="AF231" s="6"/>
      <c r="AG231" s="6"/>
      <c r="AH231" s="6"/>
    </row>
    <row r="232" spans="1:34" ht="117" customHeight="1">
      <c r="A232" s="134">
        <v>122</v>
      </c>
      <c r="B232" s="20" t="s">
        <v>829</v>
      </c>
      <c r="C232" s="20" t="s">
        <v>830</v>
      </c>
      <c r="D232" s="37" t="s">
        <v>714</v>
      </c>
      <c r="E232" s="38"/>
      <c r="F232" s="39"/>
      <c r="G232" s="40"/>
      <c r="H232" s="40"/>
      <c r="I232" s="39"/>
      <c r="J232" s="40"/>
      <c r="K232" s="44"/>
      <c r="L232" s="44"/>
      <c r="M232" s="43"/>
      <c r="N232" s="43"/>
      <c r="O232" s="42"/>
      <c r="P232" s="42"/>
      <c r="Q232" s="42"/>
      <c r="R232" s="42"/>
      <c r="S232" s="120"/>
      <c r="T232" s="120"/>
      <c r="U232" s="120"/>
      <c r="V232" s="120"/>
      <c r="W232" s="120"/>
      <c r="X232" s="120"/>
      <c r="Y232" s="120"/>
      <c r="Z232" s="120"/>
      <c r="AA232" s="120"/>
      <c r="AB232" s="149" t="s">
        <v>831</v>
      </c>
      <c r="AC232" s="45"/>
      <c r="AE232" s="6"/>
      <c r="AF232" s="6"/>
      <c r="AG232" s="6"/>
      <c r="AH232" s="6"/>
    </row>
    <row r="233" spans="1:34" ht="71.25" customHeight="1">
      <c r="A233" s="135">
        <v>123</v>
      </c>
      <c r="B233" s="114" t="s">
        <v>832</v>
      </c>
      <c r="C233" s="114" t="s">
        <v>345</v>
      </c>
      <c r="D233" s="37" t="s">
        <v>833</v>
      </c>
      <c r="E233" s="38"/>
      <c r="F233" s="39"/>
      <c r="G233" s="40"/>
      <c r="H233" s="40"/>
      <c r="I233" s="39"/>
      <c r="J233" s="40"/>
      <c r="K233" s="44"/>
      <c r="L233" s="44"/>
      <c r="M233" s="43"/>
      <c r="N233" s="43"/>
      <c r="O233" s="42"/>
      <c r="P233" s="42"/>
      <c r="Q233" s="42"/>
      <c r="R233" s="42"/>
      <c r="S233" s="120"/>
      <c r="T233" s="120"/>
      <c r="U233" s="120"/>
      <c r="V233" s="120"/>
      <c r="W233" s="120"/>
      <c r="X233" s="120"/>
      <c r="Y233" s="120"/>
      <c r="Z233" s="120"/>
      <c r="AA233" s="120"/>
      <c r="AB233" s="212" t="s">
        <v>346</v>
      </c>
      <c r="AC233" s="45"/>
      <c r="AE233" s="6"/>
      <c r="AF233" s="6"/>
      <c r="AG233" s="6"/>
      <c r="AH233" s="6"/>
    </row>
    <row r="234" spans="1:34" ht="36.75" customHeight="1">
      <c r="A234" s="135"/>
      <c r="B234" s="135"/>
      <c r="C234" s="135"/>
      <c r="D234" s="37" t="s">
        <v>834</v>
      </c>
      <c r="E234" s="38">
        <v>2500</v>
      </c>
      <c r="F234" s="39"/>
      <c r="G234" s="40"/>
      <c r="H234" s="40"/>
      <c r="I234" s="39"/>
      <c r="J234" s="40"/>
      <c r="K234" s="44"/>
      <c r="L234" s="44"/>
      <c r="M234" s="43"/>
      <c r="N234" s="43">
        <v>1000</v>
      </c>
      <c r="O234" s="42"/>
      <c r="P234" s="42"/>
      <c r="Q234" s="42"/>
      <c r="R234" s="42"/>
      <c r="S234" s="120"/>
      <c r="T234" s="120"/>
      <c r="U234" s="120"/>
      <c r="V234" s="120"/>
      <c r="W234" s="120"/>
      <c r="X234" s="120"/>
      <c r="Y234" s="120"/>
      <c r="Z234" s="120"/>
      <c r="AA234" s="120"/>
      <c r="AB234" s="213"/>
      <c r="AC234" s="45"/>
      <c r="AE234" s="6"/>
      <c r="AF234" s="6"/>
      <c r="AG234" s="6"/>
      <c r="AH234" s="6"/>
    </row>
    <row r="235" spans="1:34" ht="36.75" customHeight="1">
      <c r="A235" s="135"/>
      <c r="B235" s="135"/>
      <c r="C235" s="135"/>
      <c r="D235" s="37" t="s">
        <v>835</v>
      </c>
      <c r="E235" s="38">
        <v>1500</v>
      </c>
      <c r="F235" s="39"/>
      <c r="G235" s="40"/>
      <c r="H235" s="40"/>
      <c r="I235" s="39"/>
      <c r="J235" s="40"/>
      <c r="K235" s="44"/>
      <c r="L235" s="44"/>
      <c r="M235" s="43"/>
      <c r="N235" s="43"/>
      <c r="O235" s="42"/>
      <c r="P235" s="42"/>
      <c r="Q235" s="42"/>
      <c r="R235" s="42"/>
      <c r="S235" s="120"/>
      <c r="T235" s="120"/>
      <c r="U235" s="120"/>
      <c r="V235" s="120"/>
      <c r="W235" s="120"/>
      <c r="X235" s="120"/>
      <c r="Y235" s="120"/>
      <c r="Z235" s="120"/>
      <c r="AA235" s="120"/>
      <c r="AB235" s="213"/>
      <c r="AC235" s="45"/>
      <c r="AE235" s="6"/>
      <c r="AF235" s="6"/>
      <c r="AG235" s="6"/>
      <c r="AH235" s="6"/>
    </row>
    <row r="236" spans="1:34" ht="36.75" customHeight="1">
      <c r="A236" s="135"/>
      <c r="B236" s="135"/>
      <c r="C236" s="135"/>
      <c r="D236" s="37" t="s">
        <v>759</v>
      </c>
      <c r="E236" s="38">
        <v>4000</v>
      </c>
      <c r="F236" s="39"/>
      <c r="G236" s="40"/>
      <c r="H236" s="40"/>
      <c r="I236" s="39"/>
      <c r="J236" s="40"/>
      <c r="K236" s="44"/>
      <c r="L236" s="44"/>
      <c r="M236" s="43"/>
      <c r="N236" s="43">
        <v>4000</v>
      </c>
      <c r="O236" s="42"/>
      <c r="P236" s="42"/>
      <c r="Q236" s="42"/>
      <c r="R236" s="42"/>
      <c r="S236" s="120"/>
      <c r="T236" s="120"/>
      <c r="U236" s="120"/>
      <c r="V236" s="120"/>
      <c r="W236" s="120"/>
      <c r="X236" s="120"/>
      <c r="Y236" s="120"/>
      <c r="Z236" s="120"/>
      <c r="AA236" s="120"/>
      <c r="AB236" s="213"/>
      <c r="AC236" s="45"/>
      <c r="AE236" s="6"/>
      <c r="AF236" s="6"/>
      <c r="AG236" s="6"/>
      <c r="AH236" s="6"/>
    </row>
    <row r="237" spans="1:34" ht="23.25" customHeight="1">
      <c r="A237" s="134"/>
      <c r="B237" s="134"/>
      <c r="C237" s="134"/>
      <c r="D237" s="37" t="s">
        <v>50</v>
      </c>
      <c r="E237" s="38">
        <v>7000</v>
      </c>
      <c r="F237" s="39"/>
      <c r="G237" s="40"/>
      <c r="H237" s="40"/>
      <c r="I237" s="39"/>
      <c r="J237" s="40"/>
      <c r="K237" s="44"/>
      <c r="L237" s="44"/>
      <c r="M237" s="43"/>
      <c r="N237" s="43">
        <v>7000</v>
      </c>
      <c r="O237" s="42"/>
      <c r="P237" s="42"/>
      <c r="Q237" s="42"/>
      <c r="R237" s="42"/>
      <c r="S237" s="120"/>
      <c r="T237" s="120"/>
      <c r="U237" s="120"/>
      <c r="V237" s="120"/>
      <c r="W237" s="120"/>
      <c r="X237" s="120"/>
      <c r="Y237" s="120"/>
      <c r="Z237" s="120"/>
      <c r="AA237" s="120"/>
      <c r="AB237" s="214"/>
      <c r="AC237" s="45"/>
      <c r="AE237" s="6"/>
      <c r="AF237" s="6"/>
      <c r="AG237" s="6"/>
      <c r="AH237" s="6"/>
    </row>
    <row r="238" spans="1:34" ht="100.5" customHeight="1">
      <c r="A238" s="134">
        <v>124</v>
      </c>
      <c r="B238" s="20" t="s">
        <v>997</v>
      </c>
      <c r="C238" s="20" t="s">
        <v>760</v>
      </c>
      <c r="D238" s="37" t="s">
        <v>347</v>
      </c>
      <c r="E238" s="38">
        <v>473173.3</v>
      </c>
      <c r="F238" s="39"/>
      <c r="G238" s="40"/>
      <c r="H238" s="40"/>
      <c r="I238" s="39"/>
      <c r="J238" s="40"/>
      <c r="K238" s="44"/>
      <c r="L238" s="44"/>
      <c r="M238" s="43"/>
      <c r="N238" s="43">
        <v>473174</v>
      </c>
      <c r="O238" s="42"/>
      <c r="P238" s="42"/>
      <c r="Q238" s="42"/>
      <c r="R238" s="42"/>
      <c r="S238" s="120"/>
      <c r="T238" s="120"/>
      <c r="U238" s="120"/>
      <c r="V238" s="120"/>
      <c r="W238" s="120"/>
      <c r="X238" s="120"/>
      <c r="Y238" s="120"/>
      <c r="Z238" s="120"/>
      <c r="AA238" s="120"/>
      <c r="AB238" s="149"/>
      <c r="AC238" s="45"/>
      <c r="AE238" s="6"/>
      <c r="AF238" s="6"/>
      <c r="AG238" s="6"/>
      <c r="AH238" s="6"/>
    </row>
    <row r="239" spans="1:34" ht="183.75" customHeight="1">
      <c r="A239" s="134">
        <v>125</v>
      </c>
      <c r="B239" s="20" t="s">
        <v>343</v>
      </c>
      <c r="C239" s="20" t="s">
        <v>344</v>
      </c>
      <c r="D239" s="37" t="s">
        <v>761</v>
      </c>
      <c r="E239" s="38">
        <v>494397.85</v>
      </c>
      <c r="F239" s="39"/>
      <c r="G239" s="40"/>
      <c r="H239" s="40"/>
      <c r="I239" s="39"/>
      <c r="J239" s="40"/>
      <c r="K239" s="44"/>
      <c r="L239" s="44"/>
      <c r="M239" s="43"/>
      <c r="N239" s="43">
        <v>100000</v>
      </c>
      <c r="O239" s="42"/>
      <c r="P239" s="42"/>
      <c r="Q239" s="42"/>
      <c r="R239" s="42"/>
      <c r="S239" s="120"/>
      <c r="T239" s="120"/>
      <c r="U239" s="120"/>
      <c r="V239" s="120"/>
      <c r="W239" s="120"/>
      <c r="X239" s="120"/>
      <c r="Y239" s="120"/>
      <c r="Z239" s="120"/>
      <c r="AA239" s="120"/>
      <c r="AB239" s="149" t="s">
        <v>767</v>
      </c>
      <c r="AC239" s="45"/>
      <c r="AE239" s="6"/>
      <c r="AF239" s="6"/>
      <c r="AG239" s="6"/>
      <c r="AH239" s="6"/>
    </row>
    <row r="240" spans="1:34" ht="92.25" customHeight="1">
      <c r="A240" s="134">
        <v>126</v>
      </c>
      <c r="B240" s="20" t="s">
        <v>764</v>
      </c>
      <c r="C240" s="20" t="s">
        <v>765</v>
      </c>
      <c r="D240" s="37" t="s">
        <v>766</v>
      </c>
      <c r="E240" s="38">
        <v>76300</v>
      </c>
      <c r="F240" s="39"/>
      <c r="G240" s="40"/>
      <c r="H240" s="40"/>
      <c r="I240" s="39"/>
      <c r="J240" s="40"/>
      <c r="K240" s="44"/>
      <c r="L240" s="44"/>
      <c r="M240" s="43"/>
      <c r="N240" s="43">
        <v>50000</v>
      </c>
      <c r="O240" s="42"/>
      <c r="P240" s="42"/>
      <c r="Q240" s="42"/>
      <c r="R240" s="42"/>
      <c r="S240" s="120"/>
      <c r="T240" s="120"/>
      <c r="U240" s="120"/>
      <c r="V240" s="120"/>
      <c r="W240" s="120"/>
      <c r="X240" s="120"/>
      <c r="Y240" s="120"/>
      <c r="Z240" s="120"/>
      <c r="AA240" s="120"/>
      <c r="AB240" s="149" t="s">
        <v>998</v>
      </c>
      <c r="AC240" s="45"/>
      <c r="AE240" s="6"/>
      <c r="AF240" s="6"/>
      <c r="AG240" s="6"/>
      <c r="AH240" s="6"/>
    </row>
    <row r="241" spans="1:34" ht="58.5" customHeight="1">
      <c r="A241" s="114">
        <v>127</v>
      </c>
      <c r="B241" s="114" t="s">
        <v>768</v>
      </c>
      <c r="C241" s="114" t="s">
        <v>769</v>
      </c>
      <c r="D241" s="37" t="s">
        <v>728</v>
      </c>
      <c r="E241" s="38"/>
      <c r="F241" s="39"/>
      <c r="G241" s="40"/>
      <c r="H241" s="40"/>
      <c r="I241" s="39"/>
      <c r="J241" s="40"/>
      <c r="K241" s="44"/>
      <c r="L241" s="44"/>
      <c r="M241" s="43"/>
      <c r="N241" s="43"/>
      <c r="O241" s="42"/>
      <c r="P241" s="42"/>
      <c r="Q241" s="42"/>
      <c r="R241" s="42"/>
      <c r="S241" s="120"/>
      <c r="T241" s="120"/>
      <c r="U241" s="120"/>
      <c r="V241" s="120"/>
      <c r="W241" s="120"/>
      <c r="X241" s="120"/>
      <c r="Y241" s="120"/>
      <c r="Z241" s="120"/>
      <c r="AA241" s="120"/>
      <c r="AB241" s="149"/>
      <c r="AC241" s="45"/>
      <c r="AE241" s="6"/>
      <c r="AF241" s="6"/>
      <c r="AG241" s="6"/>
      <c r="AH241" s="6"/>
    </row>
    <row r="242" spans="1:34" ht="36.75" customHeight="1">
      <c r="A242" s="135"/>
      <c r="B242" s="135"/>
      <c r="C242" s="135"/>
      <c r="D242" s="37" t="s">
        <v>770</v>
      </c>
      <c r="E242" s="38">
        <v>300000</v>
      </c>
      <c r="F242" s="39"/>
      <c r="G242" s="40"/>
      <c r="H242" s="40"/>
      <c r="I242" s="39"/>
      <c r="J242" s="40"/>
      <c r="K242" s="44"/>
      <c r="L242" s="44"/>
      <c r="M242" s="43"/>
      <c r="N242" s="43"/>
      <c r="O242" s="42"/>
      <c r="P242" s="42"/>
      <c r="Q242" s="42"/>
      <c r="R242" s="42"/>
      <c r="S242" s="120"/>
      <c r="T242" s="120"/>
      <c r="U242" s="120"/>
      <c r="V242" s="120"/>
      <c r="W242" s="120"/>
      <c r="X242" s="120"/>
      <c r="Y242" s="120"/>
      <c r="Z242" s="120"/>
      <c r="AA242" s="120"/>
      <c r="AB242" s="149" t="s">
        <v>771</v>
      </c>
      <c r="AC242" s="45"/>
      <c r="AE242" s="6"/>
      <c r="AF242" s="6"/>
      <c r="AG242" s="6"/>
      <c r="AH242" s="6"/>
    </row>
    <row r="243" spans="1:34" ht="52.5" customHeight="1">
      <c r="A243" s="135"/>
      <c r="B243" s="135"/>
      <c r="C243" s="135"/>
      <c r="D243" s="37" t="s">
        <v>772</v>
      </c>
      <c r="E243" s="38">
        <v>300000</v>
      </c>
      <c r="F243" s="39"/>
      <c r="G243" s="40"/>
      <c r="H243" s="40"/>
      <c r="I243" s="39"/>
      <c r="J243" s="40"/>
      <c r="K243" s="44"/>
      <c r="L243" s="44"/>
      <c r="M243" s="43"/>
      <c r="N243" s="43"/>
      <c r="O243" s="42"/>
      <c r="P243" s="42"/>
      <c r="Q243" s="42"/>
      <c r="R243" s="42"/>
      <c r="S243" s="120"/>
      <c r="T243" s="120"/>
      <c r="U243" s="120"/>
      <c r="V243" s="120"/>
      <c r="W243" s="120"/>
      <c r="X243" s="120"/>
      <c r="Y243" s="120"/>
      <c r="Z243" s="120"/>
      <c r="AA243" s="120"/>
      <c r="AB243" s="149" t="s">
        <v>773</v>
      </c>
      <c r="AC243" s="45"/>
      <c r="AE243" s="6"/>
      <c r="AF243" s="6"/>
      <c r="AG243" s="6"/>
      <c r="AH243" s="6"/>
    </row>
    <row r="244" spans="1:34" ht="82.5" customHeight="1">
      <c r="A244" s="134"/>
      <c r="B244" s="134"/>
      <c r="C244" s="134"/>
      <c r="D244" s="37" t="s">
        <v>774</v>
      </c>
      <c r="E244" s="38">
        <v>200000</v>
      </c>
      <c r="F244" s="39"/>
      <c r="G244" s="40"/>
      <c r="H244" s="40"/>
      <c r="I244" s="39"/>
      <c r="J244" s="40"/>
      <c r="K244" s="44"/>
      <c r="L244" s="44"/>
      <c r="M244" s="43"/>
      <c r="N244" s="43"/>
      <c r="O244" s="42"/>
      <c r="P244" s="42"/>
      <c r="Q244" s="42"/>
      <c r="R244" s="42"/>
      <c r="S244" s="120"/>
      <c r="T244" s="120"/>
      <c r="U244" s="120"/>
      <c r="V244" s="120"/>
      <c r="W244" s="120"/>
      <c r="X244" s="120"/>
      <c r="Y244" s="120"/>
      <c r="Z244" s="120"/>
      <c r="AA244" s="120"/>
      <c r="AB244" s="149" t="s">
        <v>775</v>
      </c>
      <c r="AC244" s="45"/>
      <c r="AE244" s="6"/>
      <c r="AF244" s="6"/>
      <c r="AG244" s="6"/>
      <c r="AH244" s="6"/>
    </row>
    <row r="245" spans="1:34" ht="52.5" customHeight="1">
      <c r="A245" s="135">
        <v>128</v>
      </c>
      <c r="B245" s="114" t="s">
        <v>776</v>
      </c>
      <c r="C245" s="114" t="s">
        <v>777</v>
      </c>
      <c r="D245" s="37" t="s">
        <v>833</v>
      </c>
      <c r="E245" s="38"/>
      <c r="F245" s="39"/>
      <c r="G245" s="40"/>
      <c r="H245" s="40"/>
      <c r="I245" s="39"/>
      <c r="J245" s="40"/>
      <c r="K245" s="44"/>
      <c r="L245" s="44"/>
      <c r="M245" s="43"/>
      <c r="N245" s="43"/>
      <c r="O245" s="42"/>
      <c r="P245" s="42"/>
      <c r="Q245" s="42"/>
      <c r="R245" s="42"/>
      <c r="S245" s="120"/>
      <c r="T245" s="120"/>
      <c r="U245" s="120"/>
      <c r="V245" s="120"/>
      <c r="W245" s="120"/>
      <c r="X245" s="120"/>
      <c r="Y245" s="120"/>
      <c r="Z245" s="120"/>
      <c r="AA245" s="120"/>
      <c r="AB245" s="149"/>
      <c r="AC245" s="45"/>
      <c r="AE245" s="6"/>
      <c r="AF245" s="6"/>
      <c r="AG245" s="6"/>
      <c r="AH245" s="6"/>
    </row>
    <row r="246" spans="1:34" ht="40.5" customHeight="1">
      <c r="A246" s="135"/>
      <c r="B246" s="135"/>
      <c r="C246" s="135"/>
      <c r="D246" s="37" t="s">
        <v>835</v>
      </c>
      <c r="E246" s="38">
        <v>1500</v>
      </c>
      <c r="F246" s="39"/>
      <c r="G246" s="40"/>
      <c r="H246" s="40"/>
      <c r="I246" s="39"/>
      <c r="J246" s="40"/>
      <c r="K246" s="44"/>
      <c r="L246" s="44"/>
      <c r="M246" s="43"/>
      <c r="N246" s="43"/>
      <c r="O246" s="42"/>
      <c r="P246" s="42"/>
      <c r="Q246" s="42"/>
      <c r="R246" s="42"/>
      <c r="S246" s="120"/>
      <c r="T246" s="120"/>
      <c r="U246" s="120"/>
      <c r="V246" s="120"/>
      <c r="W246" s="120"/>
      <c r="X246" s="120"/>
      <c r="Y246" s="120"/>
      <c r="Z246" s="120"/>
      <c r="AA246" s="120"/>
      <c r="AB246" s="212" t="s">
        <v>5</v>
      </c>
      <c r="AC246" s="45"/>
      <c r="AE246" s="6"/>
      <c r="AF246" s="6"/>
      <c r="AG246" s="6"/>
      <c r="AH246" s="6"/>
    </row>
    <row r="247" spans="1:34" ht="55.5" customHeight="1">
      <c r="A247" s="135"/>
      <c r="B247" s="135"/>
      <c r="C247" s="135"/>
      <c r="D247" s="37" t="s">
        <v>778</v>
      </c>
      <c r="E247" s="38">
        <v>1500</v>
      </c>
      <c r="F247" s="39"/>
      <c r="G247" s="40"/>
      <c r="H247" s="40"/>
      <c r="I247" s="39"/>
      <c r="J247" s="40"/>
      <c r="K247" s="44"/>
      <c r="L247" s="44"/>
      <c r="M247" s="43"/>
      <c r="N247" s="43">
        <v>1500</v>
      </c>
      <c r="O247" s="42"/>
      <c r="P247" s="42"/>
      <c r="Q247" s="42"/>
      <c r="R247" s="42"/>
      <c r="S247" s="120"/>
      <c r="T247" s="120"/>
      <c r="U247" s="120"/>
      <c r="V247" s="120"/>
      <c r="W247" s="120"/>
      <c r="X247" s="120"/>
      <c r="Y247" s="120"/>
      <c r="Z247" s="120"/>
      <c r="AA247" s="120"/>
      <c r="AB247" s="213"/>
      <c r="AC247" s="45"/>
      <c r="AE247" s="6"/>
      <c r="AF247" s="6"/>
      <c r="AG247" s="6"/>
      <c r="AH247" s="6"/>
    </row>
    <row r="248" spans="1:34" ht="33" customHeight="1">
      <c r="A248" s="135"/>
      <c r="B248" s="135"/>
      <c r="C248" s="135"/>
      <c r="D248" s="37" t="s">
        <v>779</v>
      </c>
      <c r="E248" s="38">
        <v>10000</v>
      </c>
      <c r="F248" s="39"/>
      <c r="G248" s="40"/>
      <c r="H248" s="40"/>
      <c r="I248" s="39"/>
      <c r="J248" s="40"/>
      <c r="K248" s="44"/>
      <c r="L248" s="44"/>
      <c r="M248" s="43"/>
      <c r="N248" s="43"/>
      <c r="O248" s="42"/>
      <c r="P248" s="42"/>
      <c r="Q248" s="42"/>
      <c r="R248" s="42"/>
      <c r="S248" s="120"/>
      <c r="T248" s="120"/>
      <c r="U248" s="120"/>
      <c r="V248" s="120"/>
      <c r="W248" s="120"/>
      <c r="X248" s="120"/>
      <c r="Y248" s="120"/>
      <c r="Z248" s="120"/>
      <c r="AA248" s="120"/>
      <c r="AB248" s="221"/>
      <c r="AC248" s="45"/>
      <c r="AE248" s="6"/>
      <c r="AF248" s="6"/>
      <c r="AG248" s="6"/>
      <c r="AH248" s="6"/>
    </row>
    <row r="249" spans="1:34" ht="33" customHeight="1">
      <c r="A249" s="134"/>
      <c r="B249" s="134"/>
      <c r="C249" s="134"/>
      <c r="D249" s="37" t="s">
        <v>191</v>
      </c>
      <c r="E249" s="38">
        <v>7000</v>
      </c>
      <c r="F249" s="39"/>
      <c r="G249" s="40"/>
      <c r="H249" s="40"/>
      <c r="I249" s="39"/>
      <c r="J249" s="40"/>
      <c r="K249" s="44"/>
      <c r="L249" s="44"/>
      <c r="M249" s="43"/>
      <c r="N249" s="43"/>
      <c r="O249" s="42"/>
      <c r="P249" s="42"/>
      <c r="Q249" s="42"/>
      <c r="R249" s="42"/>
      <c r="S249" s="120"/>
      <c r="T249" s="120"/>
      <c r="U249" s="120"/>
      <c r="V249" s="120"/>
      <c r="W249" s="120"/>
      <c r="X249" s="120"/>
      <c r="Y249" s="120"/>
      <c r="Z249" s="120"/>
      <c r="AA249" s="120"/>
      <c r="AB249" s="222"/>
      <c r="AC249" s="45"/>
      <c r="AE249" s="6"/>
      <c r="AF249" s="6"/>
      <c r="AG249" s="6"/>
      <c r="AH249" s="6"/>
    </row>
    <row r="250" spans="1:34" ht="72.75" customHeight="1">
      <c r="A250" s="134">
        <v>129</v>
      </c>
      <c r="B250" s="20" t="s">
        <v>214</v>
      </c>
      <c r="C250" s="20" t="s">
        <v>192</v>
      </c>
      <c r="D250" s="37" t="s">
        <v>193</v>
      </c>
      <c r="E250" s="38">
        <v>70000</v>
      </c>
      <c r="F250" s="39"/>
      <c r="G250" s="40"/>
      <c r="H250" s="40"/>
      <c r="I250" s="39"/>
      <c r="J250" s="40"/>
      <c r="K250" s="44"/>
      <c r="L250" s="44"/>
      <c r="M250" s="43"/>
      <c r="N250" s="42">
        <v>70000</v>
      </c>
      <c r="O250" s="42"/>
      <c r="P250" s="42"/>
      <c r="Q250" s="42"/>
      <c r="R250" s="42"/>
      <c r="S250" s="120"/>
      <c r="T250" s="120"/>
      <c r="U250" s="120"/>
      <c r="V250" s="120"/>
      <c r="W250" s="120"/>
      <c r="X250" s="120"/>
      <c r="Y250" s="120"/>
      <c r="Z250" s="120"/>
      <c r="AA250" s="120"/>
      <c r="AB250" s="149" t="s">
        <v>348</v>
      </c>
      <c r="AC250" s="45"/>
      <c r="AE250" s="6"/>
      <c r="AF250" s="6"/>
      <c r="AG250" s="6"/>
      <c r="AH250" s="6"/>
    </row>
    <row r="251" spans="1:34" ht="73.5" customHeight="1">
      <c r="A251" s="135">
        <v>130</v>
      </c>
      <c r="B251" s="114" t="s">
        <v>194</v>
      </c>
      <c r="C251" s="114" t="s">
        <v>257</v>
      </c>
      <c r="D251" s="37" t="s">
        <v>195</v>
      </c>
      <c r="E251" s="38"/>
      <c r="F251" s="39"/>
      <c r="G251" s="40"/>
      <c r="H251" s="40"/>
      <c r="I251" s="39"/>
      <c r="J251" s="40"/>
      <c r="K251" s="44"/>
      <c r="L251" s="44"/>
      <c r="M251" s="43"/>
      <c r="N251" s="43"/>
      <c r="O251" s="42"/>
      <c r="P251" s="42"/>
      <c r="Q251" s="42"/>
      <c r="R251" s="42"/>
      <c r="S251" s="120"/>
      <c r="T251" s="120"/>
      <c r="U251" s="120"/>
      <c r="V251" s="120"/>
      <c r="W251" s="120"/>
      <c r="X251" s="120"/>
      <c r="Y251" s="120"/>
      <c r="Z251" s="120"/>
      <c r="AA251" s="120"/>
      <c r="AB251" s="149"/>
      <c r="AC251" s="45"/>
      <c r="AE251" s="6"/>
      <c r="AF251" s="6"/>
      <c r="AG251" s="6"/>
      <c r="AH251" s="6"/>
    </row>
    <row r="252" spans="1:34" ht="45" customHeight="1">
      <c r="A252" s="135"/>
      <c r="B252" s="135"/>
      <c r="C252" s="135"/>
      <c r="D252" s="37" t="s">
        <v>196</v>
      </c>
      <c r="E252" s="38">
        <v>2500</v>
      </c>
      <c r="F252" s="39"/>
      <c r="G252" s="40"/>
      <c r="H252" s="40"/>
      <c r="I252" s="39"/>
      <c r="J252" s="40"/>
      <c r="K252" s="44"/>
      <c r="L252" s="44"/>
      <c r="M252" s="43"/>
      <c r="N252" s="43">
        <v>1000</v>
      </c>
      <c r="O252" s="42"/>
      <c r="P252" s="42"/>
      <c r="Q252" s="42"/>
      <c r="R252" s="42"/>
      <c r="S252" s="120"/>
      <c r="T252" s="120"/>
      <c r="U252" s="120"/>
      <c r="V252" s="120"/>
      <c r="W252" s="120"/>
      <c r="X252" s="120"/>
      <c r="Y252" s="120"/>
      <c r="Z252" s="120"/>
      <c r="AA252" s="120"/>
      <c r="AB252" s="212" t="s">
        <v>5</v>
      </c>
      <c r="AC252" s="45"/>
      <c r="AE252" s="6"/>
      <c r="AF252" s="6"/>
      <c r="AG252" s="6"/>
      <c r="AH252" s="6"/>
    </row>
    <row r="253" spans="1:34" ht="48.75" customHeight="1">
      <c r="A253" s="135"/>
      <c r="B253" s="135"/>
      <c r="C253" s="135"/>
      <c r="D253" s="37" t="s">
        <v>197</v>
      </c>
      <c r="E253" s="38">
        <v>1500</v>
      </c>
      <c r="F253" s="39"/>
      <c r="G253" s="40"/>
      <c r="H253" s="40"/>
      <c r="I253" s="39"/>
      <c r="J253" s="40"/>
      <c r="K253" s="44"/>
      <c r="L253" s="44"/>
      <c r="M253" s="43"/>
      <c r="N253" s="43"/>
      <c r="O253" s="42"/>
      <c r="P253" s="42"/>
      <c r="Q253" s="42"/>
      <c r="R253" s="42"/>
      <c r="S253" s="120"/>
      <c r="T253" s="120"/>
      <c r="U253" s="120"/>
      <c r="V253" s="120"/>
      <c r="W253" s="120"/>
      <c r="X253" s="120"/>
      <c r="Y253" s="120"/>
      <c r="Z253" s="120"/>
      <c r="AA253" s="120"/>
      <c r="AB253" s="213"/>
      <c r="AC253" s="45"/>
      <c r="AE253" s="6"/>
      <c r="AF253" s="6"/>
      <c r="AG253" s="6"/>
      <c r="AH253" s="6"/>
    </row>
    <row r="254" spans="1:34" ht="32.25" customHeight="1">
      <c r="A254" s="135"/>
      <c r="B254" s="135"/>
      <c r="C254" s="135"/>
      <c r="D254" s="37" t="s">
        <v>198</v>
      </c>
      <c r="E254" s="38">
        <v>2100</v>
      </c>
      <c r="F254" s="39"/>
      <c r="G254" s="40"/>
      <c r="H254" s="40"/>
      <c r="I254" s="39"/>
      <c r="J254" s="40"/>
      <c r="K254" s="44"/>
      <c r="L254" s="44"/>
      <c r="M254" s="43"/>
      <c r="N254" s="43">
        <v>2100</v>
      </c>
      <c r="O254" s="42"/>
      <c r="P254" s="42"/>
      <c r="Q254" s="42"/>
      <c r="R254" s="42"/>
      <c r="S254" s="120"/>
      <c r="T254" s="120"/>
      <c r="U254" s="120"/>
      <c r="V254" s="120"/>
      <c r="W254" s="120"/>
      <c r="X254" s="120"/>
      <c r="Y254" s="120"/>
      <c r="Z254" s="120"/>
      <c r="AA254" s="120"/>
      <c r="AB254" s="214"/>
      <c r="AC254" s="45"/>
      <c r="AE254" s="6"/>
      <c r="AF254" s="6"/>
      <c r="AG254" s="6"/>
      <c r="AH254" s="6"/>
    </row>
    <row r="255" spans="1:34" ht="32.25" customHeight="1">
      <c r="A255" s="134"/>
      <c r="B255" s="134"/>
      <c r="C255" s="134"/>
      <c r="D255" s="37" t="s">
        <v>199</v>
      </c>
      <c r="E255" s="38">
        <v>7000</v>
      </c>
      <c r="F255" s="39"/>
      <c r="G255" s="40"/>
      <c r="H255" s="40"/>
      <c r="I255" s="39"/>
      <c r="J255" s="40"/>
      <c r="K255" s="44"/>
      <c r="L255" s="44"/>
      <c r="M255" s="43"/>
      <c r="N255" s="43"/>
      <c r="O255" s="42"/>
      <c r="P255" s="42"/>
      <c r="Q255" s="42"/>
      <c r="R255" s="42"/>
      <c r="S255" s="120"/>
      <c r="T255" s="120"/>
      <c r="U255" s="120"/>
      <c r="V255" s="120"/>
      <c r="W255" s="120"/>
      <c r="X255" s="120"/>
      <c r="Y255" s="120"/>
      <c r="Z255" s="120"/>
      <c r="AA255" s="120"/>
      <c r="AB255" s="149"/>
      <c r="AC255" s="45"/>
      <c r="AE255" s="6"/>
      <c r="AF255" s="6"/>
      <c r="AG255" s="6"/>
      <c r="AH255" s="6"/>
    </row>
    <row r="256" spans="1:34" ht="62.25" customHeight="1">
      <c r="A256" s="135">
        <v>131</v>
      </c>
      <c r="B256" s="114" t="s">
        <v>200</v>
      </c>
      <c r="C256" s="114" t="s">
        <v>201</v>
      </c>
      <c r="D256" s="37" t="s">
        <v>202</v>
      </c>
      <c r="E256" s="38">
        <v>69000</v>
      </c>
      <c r="F256" s="39"/>
      <c r="G256" s="40"/>
      <c r="H256" s="40"/>
      <c r="I256" s="39"/>
      <c r="J256" s="40"/>
      <c r="K256" s="44"/>
      <c r="L256" s="44"/>
      <c r="M256" s="43"/>
      <c r="N256" s="43"/>
      <c r="O256" s="42"/>
      <c r="P256" s="42"/>
      <c r="Q256" s="42"/>
      <c r="R256" s="42"/>
      <c r="S256" s="120"/>
      <c r="T256" s="120"/>
      <c r="U256" s="120"/>
      <c r="V256" s="120"/>
      <c r="W256" s="120"/>
      <c r="X256" s="120"/>
      <c r="Y256" s="120"/>
      <c r="Z256" s="120"/>
      <c r="AA256" s="120"/>
      <c r="AB256" s="149" t="s">
        <v>350</v>
      </c>
      <c r="AC256" s="45"/>
      <c r="AE256" s="6"/>
      <c r="AF256" s="6"/>
      <c r="AG256" s="6"/>
      <c r="AH256" s="6"/>
    </row>
    <row r="257" spans="1:34" ht="45.75" customHeight="1">
      <c r="A257" s="134"/>
      <c r="B257" s="134" t="s">
        <v>289</v>
      </c>
      <c r="C257" s="134" t="s">
        <v>290</v>
      </c>
      <c r="D257" s="37" t="s">
        <v>203</v>
      </c>
      <c r="E257" s="38">
        <v>33000</v>
      </c>
      <c r="F257" s="39"/>
      <c r="G257" s="40"/>
      <c r="H257" s="40"/>
      <c r="I257" s="39"/>
      <c r="J257" s="40"/>
      <c r="K257" s="44"/>
      <c r="L257" s="44"/>
      <c r="M257" s="43"/>
      <c r="N257" s="43"/>
      <c r="O257" s="42"/>
      <c r="P257" s="42"/>
      <c r="Q257" s="42"/>
      <c r="R257" s="42"/>
      <c r="S257" s="120"/>
      <c r="T257" s="120"/>
      <c r="U257" s="120"/>
      <c r="V257" s="120"/>
      <c r="W257" s="120"/>
      <c r="X257" s="120"/>
      <c r="Y257" s="120"/>
      <c r="Z257" s="120"/>
      <c r="AA257" s="120"/>
      <c r="AB257" s="149" t="s">
        <v>349</v>
      </c>
      <c r="AC257" s="45"/>
      <c r="AE257" s="6"/>
      <c r="AF257" s="6"/>
      <c r="AG257" s="6"/>
      <c r="AH257" s="6"/>
    </row>
    <row r="258" spans="1:34" ht="56.25" customHeight="1">
      <c r="A258" s="135">
        <v>132</v>
      </c>
      <c r="B258" s="114" t="s">
        <v>204</v>
      </c>
      <c r="C258" s="114" t="s">
        <v>205</v>
      </c>
      <c r="D258" s="37" t="s">
        <v>206</v>
      </c>
      <c r="E258" s="38"/>
      <c r="F258" s="39"/>
      <c r="G258" s="40"/>
      <c r="H258" s="40"/>
      <c r="I258" s="39"/>
      <c r="J258" s="40"/>
      <c r="K258" s="44"/>
      <c r="L258" s="44"/>
      <c r="M258" s="43"/>
      <c r="N258" s="43"/>
      <c r="O258" s="42"/>
      <c r="P258" s="42"/>
      <c r="Q258" s="42"/>
      <c r="R258" s="42"/>
      <c r="S258" s="120"/>
      <c r="T258" s="120"/>
      <c r="U258" s="120"/>
      <c r="V258" s="120"/>
      <c r="W258" s="120"/>
      <c r="X258" s="120"/>
      <c r="Y258" s="120"/>
      <c r="Z258" s="120"/>
      <c r="AA258" s="120"/>
      <c r="AB258" s="149"/>
      <c r="AC258" s="45"/>
      <c r="AE258" s="6"/>
      <c r="AF258" s="6"/>
      <c r="AG258" s="6"/>
      <c r="AH258" s="6"/>
    </row>
    <row r="259" spans="1:34" ht="41.25" customHeight="1">
      <c r="A259" s="135"/>
      <c r="B259" s="135"/>
      <c r="C259" s="135"/>
      <c r="D259" s="37" t="s">
        <v>207</v>
      </c>
      <c r="E259" s="38">
        <v>1800</v>
      </c>
      <c r="F259" s="39"/>
      <c r="G259" s="40"/>
      <c r="H259" s="40"/>
      <c r="I259" s="39"/>
      <c r="J259" s="40"/>
      <c r="K259" s="44"/>
      <c r="L259" s="44"/>
      <c r="M259" s="43"/>
      <c r="N259" s="42">
        <v>1800</v>
      </c>
      <c r="O259" s="42"/>
      <c r="P259" s="42"/>
      <c r="Q259" s="42"/>
      <c r="R259" s="42"/>
      <c r="S259" s="120"/>
      <c r="T259" s="120"/>
      <c r="U259" s="120"/>
      <c r="V259" s="120"/>
      <c r="W259" s="120"/>
      <c r="X259" s="120"/>
      <c r="Y259" s="120"/>
      <c r="Z259" s="120"/>
      <c r="AA259" s="120"/>
      <c r="AB259" s="218" t="s">
        <v>729</v>
      </c>
      <c r="AC259" s="45"/>
      <c r="AE259" s="6"/>
      <c r="AF259" s="6"/>
      <c r="AG259" s="6"/>
      <c r="AH259" s="6"/>
    </row>
    <row r="260" spans="1:34" ht="33" customHeight="1">
      <c r="A260" s="135"/>
      <c r="B260" s="135"/>
      <c r="C260" s="135"/>
      <c r="D260" s="37" t="s">
        <v>208</v>
      </c>
      <c r="E260" s="38">
        <v>5200</v>
      </c>
      <c r="F260" s="39"/>
      <c r="G260" s="40"/>
      <c r="H260" s="40"/>
      <c r="I260" s="39"/>
      <c r="J260" s="40"/>
      <c r="K260" s="44"/>
      <c r="L260" s="44"/>
      <c r="M260" s="43"/>
      <c r="N260" s="42">
        <v>5200</v>
      </c>
      <c r="O260" s="42"/>
      <c r="P260" s="42"/>
      <c r="Q260" s="42"/>
      <c r="R260" s="42"/>
      <c r="S260" s="120"/>
      <c r="T260" s="120"/>
      <c r="U260" s="120"/>
      <c r="V260" s="120"/>
      <c r="W260" s="120"/>
      <c r="X260" s="120"/>
      <c r="Y260" s="120"/>
      <c r="Z260" s="120"/>
      <c r="AA260" s="120"/>
      <c r="AB260" s="219"/>
      <c r="AC260" s="45"/>
      <c r="AE260" s="6"/>
      <c r="AF260" s="6"/>
      <c r="AG260" s="6"/>
      <c r="AH260" s="6"/>
    </row>
    <row r="261" spans="1:34" ht="33" customHeight="1">
      <c r="A261" s="134"/>
      <c r="B261" s="134"/>
      <c r="C261" s="134"/>
      <c r="D261" s="37" t="s">
        <v>209</v>
      </c>
      <c r="E261" s="38">
        <v>1000</v>
      </c>
      <c r="F261" s="39"/>
      <c r="G261" s="40"/>
      <c r="H261" s="40"/>
      <c r="I261" s="39"/>
      <c r="J261" s="40"/>
      <c r="K261" s="44"/>
      <c r="L261" s="44"/>
      <c r="M261" s="43"/>
      <c r="N261" s="42">
        <v>1000</v>
      </c>
      <c r="O261" s="42"/>
      <c r="P261" s="42"/>
      <c r="Q261" s="42"/>
      <c r="R261" s="42"/>
      <c r="S261" s="120"/>
      <c r="T261" s="120"/>
      <c r="U261" s="120"/>
      <c r="V261" s="120"/>
      <c r="W261" s="120"/>
      <c r="X261" s="120"/>
      <c r="Y261" s="120"/>
      <c r="Z261" s="120"/>
      <c r="AA261" s="120"/>
      <c r="AB261" s="220"/>
      <c r="AC261" s="45"/>
      <c r="AE261" s="6"/>
      <c r="AF261" s="6"/>
      <c r="AG261" s="6"/>
      <c r="AH261" s="6"/>
    </row>
    <row r="262" spans="1:34" ht="59.25" customHeight="1">
      <c r="A262" s="135">
        <v>133</v>
      </c>
      <c r="B262" s="114" t="s">
        <v>211</v>
      </c>
      <c r="C262" s="114" t="s">
        <v>205</v>
      </c>
      <c r="D262" s="37" t="s">
        <v>728</v>
      </c>
      <c r="E262" s="38"/>
      <c r="F262" s="39"/>
      <c r="G262" s="40"/>
      <c r="H262" s="40"/>
      <c r="I262" s="39"/>
      <c r="J262" s="40"/>
      <c r="K262" s="44"/>
      <c r="L262" s="44"/>
      <c r="M262" s="43"/>
      <c r="N262" s="43"/>
      <c r="O262" s="42"/>
      <c r="P262" s="42"/>
      <c r="Q262" s="42"/>
      <c r="R262" s="42"/>
      <c r="S262" s="120"/>
      <c r="T262" s="120"/>
      <c r="U262" s="120"/>
      <c r="V262" s="120"/>
      <c r="W262" s="120"/>
      <c r="X262" s="120"/>
      <c r="Y262" s="120"/>
      <c r="Z262" s="120"/>
      <c r="AA262" s="120"/>
      <c r="AB262" s="149"/>
      <c r="AC262" s="45"/>
      <c r="AE262" s="6"/>
      <c r="AF262" s="6"/>
      <c r="AG262" s="6"/>
      <c r="AH262" s="6"/>
    </row>
    <row r="263" spans="1:34" ht="33" customHeight="1">
      <c r="A263" s="135"/>
      <c r="B263" s="135"/>
      <c r="C263" s="135"/>
      <c r="D263" s="37" t="s">
        <v>212</v>
      </c>
      <c r="E263" s="38">
        <v>14000</v>
      </c>
      <c r="F263" s="39"/>
      <c r="G263" s="40"/>
      <c r="H263" s="40"/>
      <c r="I263" s="39"/>
      <c r="J263" s="40"/>
      <c r="K263" s="44"/>
      <c r="L263" s="44"/>
      <c r="M263" s="43"/>
      <c r="N263" s="43">
        <v>14000</v>
      </c>
      <c r="O263" s="42"/>
      <c r="P263" s="42"/>
      <c r="Q263" s="42"/>
      <c r="R263" s="42"/>
      <c r="S263" s="120"/>
      <c r="T263" s="120"/>
      <c r="U263" s="120"/>
      <c r="V263" s="120"/>
      <c r="W263" s="120"/>
      <c r="X263" s="120"/>
      <c r="Y263" s="120"/>
      <c r="Z263" s="120"/>
      <c r="AA263" s="120"/>
      <c r="AB263" s="212" t="s">
        <v>352</v>
      </c>
      <c r="AC263" s="45"/>
      <c r="AE263" s="6"/>
      <c r="AF263" s="6"/>
      <c r="AG263" s="6"/>
      <c r="AH263" s="6"/>
    </row>
    <row r="264" spans="1:34" ht="64.5" customHeight="1">
      <c r="A264" s="135"/>
      <c r="B264" s="135"/>
      <c r="C264" s="135"/>
      <c r="D264" s="37" t="s">
        <v>213</v>
      </c>
      <c r="E264" s="38">
        <v>5000</v>
      </c>
      <c r="F264" s="39"/>
      <c r="G264" s="40"/>
      <c r="H264" s="40"/>
      <c r="I264" s="39"/>
      <c r="J264" s="40"/>
      <c r="K264" s="44"/>
      <c r="L264" s="44"/>
      <c r="M264" s="43"/>
      <c r="N264" s="43">
        <v>2500</v>
      </c>
      <c r="O264" s="42"/>
      <c r="P264" s="42"/>
      <c r="Q264" s="42"/>
      <c r="R264" s="42"/>
      <c r="S264" s="120"/>
      <c r="T264" s="120"/>
      <c r="U264" s="120"/>
      <c r="V264" s="120"/>
      <c r="W264" s="120"/>
      <c r="X264" s="120"/>
      <c r="Y264" s="120"/>
      <c r="Z264" s="120"/>
      <c r="AA264" s="120"/>
      <c r="AB264" s="213"/>
      <c r="AC264" s="45"/>
      <c r="AE264" s="6"/>
      <c r="AF264" s="6"/>
      <c r="AG264" s="6"/>
      <c r="AH264" s="6"/>
    </row>
    <row r="265" spans="1:34" ht="33" customHeight="1">
      <c r="A265" s="134"/>
      <c r="B265" s="134"/>
      <c r="C265" s="134"/>
      <c r="D265" s="37" t="s">
        <v>351</v>
      </c>
      <c r="E265" s="38">
        <v>25000</v>
      </c>
      <c r="F265" s="39"/>
      <c r="G265" s="40"/>
      <c r="H265" s="40"/>
      <c r="I265" s="39"/>
      <c r="J265" s="40"/>
      <c r="K265" s="44"/>
      <c r="L265" s="44"/>
      <c r="M265" s="43"/>
      <c r="N265" s="43">
        <v>25000</v>
      </c>
      <c r="O265" s="42"/>
      <c r="P265" s="42"/>
      <c r="Q265" s="42"/>
      <c r="R265" s="42"/>
      <c r="S265" s="120"/>
      <c r="T265" s="120"/>
      <c r="U265" s="120"/>
      <c r="V265" s="120"/>
      <c r="W265" s="120"/>
      <c r="X265" s="120"/>
      <c r="Y265" s="120"/>
      <c r="Z265" s="120"/>
      <c r="AA265" s="120"/>
      <c r="AB265" s="214"/>
      <c r="AC265" s="45"/>
      <c r="AE265" s="6"/>
      <c r="AF265" s="6"/>
      <c r="AG265" s="6"/>
      <c r="AH265" s="6"/>
    </row>
    <row r="266" spans="1:34" ht="96.75" customHeight="1">
      <c r="A266" s="135">
        <v>134</v>
      </c>
      <c r="B266" s="135" t="s">
        <v>215</v>
      </c>
      <c r="C266" s="135" t="s">
        <v>216</v>
      </c>
      <c r="D266" s="37" t="s">
        <v>728</v>
      </c>
      <c r="E266" s="38"/>
      <c r="F266" s="39"/>
      <c r="G266" s="40"/>
      <c r="H266" s="40"/>
      <c r="I266" s="39"/>
      <c r="J266" s="40"/>
      <c r="K266" s="44"/>
      <c r="L266" s="44"/>
      <c r="M266" s="43"/>
      <c r="N266" s="43"/>
      <c r="O266" s="42"/>
      <c r="P266" s="42"/>
      <c r="Q266" s="42"/>
      <c r="R266" s="42"/>
      <c r="S266" s="120"/>
      <c r="T266" s="120"/>
      <c r="U266" s="120"/>
      <c r="V266" s="120"/>
      <c r="W266" s="120"/>
      <c r="X266" s="120"/>
      <c r="Y266" s="120"/>
      <c r="Z266" s="120"/>
      <c r="AA266" s="120"/>
      <c r="AB266" s="212" t="s">
        <v>5</v>
      </c>
      <c r="AC266" s="45"/>
      <c r="AE266" s="6"/>
      <c r="AF266" s="6"/>
      <c r="AG266" s="6"/>
      <c r="AH266" s="6"/>
    </row>
    <row r="267" spans="1:34" ht="33" customHeight="1">
      <c r="A267" s="135"/>
      <c r="B267" s="135"/>
      <c r="C267" s="135"/>
      <c r="D267" s="37" t="s">
        <v>212</v>
      </c>
      <c r="E267" s="38">
        <v>4000</v>
      </c>
      <c r="F267" s="39"/>
      <c r="G267" s="40"/>
      <c r="H267" s="40"/>
      <c r="I267" s="39"/>
      <c r="J267" s="40"/>
      <c r="K267" s="44"/>
      <c r="L267" s="44"/>
      <c r="M267" s="43"/>
      <c r="N267" s="43">
        <v>4000</v>
      </c>
      <c r="O267" s="42"/>
      <c r="P267" s="42"/>
      <c r="Q267" s="42"/>
      <c r="R267" s="42"/>
      <c r="S267" s="120"/>
      <c r="T267" s="120"/>
      <c r="U267" s="120"/>
      <c r="V267" s="120"/>
      <c r="W267" s="120"/>
      <c r="X267" s="120"/>
      <c r="Y267" s="120"/>
      <c r="Z267" s="120"/>
      <c r="AA267" s="120"/>
      <c r="AB267" s="213"/>
      <c r="AC267" s="45"/>
      <c r="AE267" s="6"/>
      <c r="AF267" s="6"/>
      <c r="AG267" s="6"/>
      <c r="AH267" s="6"/>
    </row>
    <row r="268" spans="1:34" ht="33" customHeight="1">
      <c r="A268" s="134"/>
      <c r="B268" s="134"/>
      <c r="C268" s="134"/>
      <c r="D268" s="37" t="s">
        <v>217</v>
      </c>
      <c r="E268" s="38">
        <v>1500</v>
      </c>
      <c r="F268" s="39"/>
      <c r="G268" s="40"/>
      <c r="H268" s="40"/>
      <c r="I268" s="39"/>
      <c r="J268" s="40"/>
      <c r="K268" s="44"/>
      <c r="L268" s="44"/>
      <c r="M268" s="43"/>
      <c r="N268" s="43">
        <v>1500</v>
      </c>
      <c r="O268" s="42"/>
      <c r="P268" s="42"/>
      <c r="Q268" s="42"/>
      <c r="R268" s="42"/>
      <c r="S268" s="120"/>
      <c r="T268" s="120"/>
      <c r="U268" s="120"/>
      <c r="V268" s="120"/>
      <c r="W268" s="120"/>
      <c r="X268" s="120"/>
      <c r="Y268" s="120"/>
      <c r="Z268" s="120"/>
      <c r="AA268" s="120"/>
      <c r="AB268" s="214"/>
      <c r="AC268" s="45"/>
      <c r="AE268" s="6"/>
      <c r="AF268" s="6"/>
      <c r="AG268" s="6"/>
      <c r="AH268" s="6"/>
    </row>
    <row r="269" spans="1:34" ht="66" customHeight="1">
      <c r="A269" s="137">
        <v>135</v>
      </c>
      <c r="B269" s="114" t="s">
        <v>218</v>
      </c>
      <c r="C269" s="114" t="s">
        <v>219</v>
      </c>
      <c r="D269" s="37" t="s">
        <v>728</v>
      </c>
      <c r="E269" s="38"/>
      <c r="F269" s="39"/>
      <c r="G269" s="40"/>
      <c r="H269" s="40"/>
      <c r="I269" s="39"/>
      <c r="J269" s="40"/>
      <c r="K269" s="44"/>
      <c r="L269" s="44"/>
      <c r="M269" s="43"/>
      <c r="N269" s="43"/>
      <c r="O269" s="42"/>
      <c r="P269" s="42"/>
      <c r="Q269" s="42"/>
      <c r="R269" s="42"/>
      <c r="S269" s="120"/>
      <c r="T269" s="120"/>
      <c r="U269" s="120"/>
      <c r="V269" s="120"/>
      <c r="W269" s="120"/>
      <c r="X269" s="120"/>
      <c r="Y269" s="120"/>
      <c r="Z269" s="120"/>
      <c r="AA269" s="120"/>
      <c r="AB269" s="152"/>
      <c r="AC269" s="45"/>
      <c r="AE269" s="6"/>
      <c r="AF269" s="6"/>
      <c r="AG269" s="6"/>
      <c r="AH269" s="6"/>
    </row>
    <row r="270" spans="1:34" ht="38.25" customHeight="1">
      <c r="A270" s="135"/>
      <c r="B270" s="135"/>
      <c r="C270" s="135"/>
      <c r="D270" s="37" t="s">
        <v>196</v>
      </c>
      <c r="E270" s="38">
        <v>1500</v>
      </c>
      <c r="F270" s="39"/>
      <c r="G270" s="40"/>
      <c r="H270" s="40"/>
      <c r="I270" s="39"/>
      <c r="J270" s="40"/>
      <c r="K270" s="44"/>
      <c r="L270" s="44"/>
      <c r="M270" s="43"/>
      <c r="N270" s="43">
        <v>1500</v>
      </c>
      <c r="O270" s="42"/>
      <c r="P270" s="42"/>
      <c r="Q270" s="42"/>
      <c r="R270" s="42"/>
      <c r="S270" s="120"/>
      <c r="T270" s="120"/>
      <c r="U270" s="120"/>
      <c r="V270" s="120"/>
      <c r="W270" s="120"/>
      <c r="X270" s="120"/>
      <c r="Y270" s="120"/>
      <c r="Z270" s="120"/>
      <c r="AA270" s="120"/>
      <c r="AB270" s="212" t="s">
        <v>5</v>
      </c>
      <c r="AC270" s="45"/>
      <c r="AE270" s="6"/>
      <c r="AF270" s="6"/>
      <c r="AG270" s="6"/>
      <c r="AH270" s="6"/>
    </row>
    <row r="271" spans="1:34" ht="39" customHeight="1">
      <c r="A271" s="135"/>
      <c r="B271" s="135"/>
      <c r="C271" s="135"/>
      <c r="D271" s="37" t="s">
        <v>197</v>
      </c>
      <c r="E271" s="38">
        <v>1500</v>
      </c>
      <c r="F271" s="39"/>
      <c r="G271" s="40"/>
      <c r="H271" s="40"/>
      <c r="I271" s="39"/>
      <c r="J271" s="40"/>
      <c r="K271" s="44"/>
      <c r="L271" s="44"/>
      <c r="M271" s="43"/>
      <c r="N271" s="43"/>
      <c r="O271" s="42"/>
      <c r="P271" s="42"/>
      <c r="Q271" s="42"/>
      <c r="R271" s="42"/>
      <c r="S271" s="120"/>
      <c r="T271" s="120"/>
      <c r="U271" s="120"/>
      <c r="V271" s="120"/>
      <c r="W271" s="120"/>
      <c r="X271" s="120"/>
      <c r="Y271" s="120"/>
      <c r="Z271" s="120"/>
      <c r="AA271" s="120"/>
      <c r="AB271" s="213"/>
      <c r="AC271" s="45"/>
      <c r="AE271" s="6"/>
      <c r="AF271" s="6"/>
      <c r="AG271" s="6"/>
      <c r="AH271" s="6"/>
    </row>
    <row r="272" spans="1:34" ht="33" customHeight="1">
      <c r="A272" s="135"/>
      <c r="B272" s="135"/>
      <c r="C272" s="135"/>
      <c r="D272" s="37" t="s">
        <v>198</v>
      </c>
      <c r="E272" s="38">
        <v>7000</v>
      </c>
      <c r="F272" s="39"/>
      <c r="G272" s="40"/>
      <c r="H272" s="40"/>
      <c r="I272" s="39"/>
      <c r="J272" s="40"/>
      <c r="K272" s="44"/>
      <c r="L272" s="44"/>
      <c r="M272" s="43"/>
      <c r="N272" s="43">
        <v>7000</v>
      </c>
      <c r="O272" s="42"/>
      <c r="P272" s="42"/>
      <c r="Q272" s="42"/>
      <c r="R272" s="42"/>
      <c r="S272" s="120"/>
      <c r="T272" s="120"/>
      <c r="U272" s="120"/>
      <c r="V272" s="120"/>
      <c r="W272" s="120"/>
      <c r="X272" s="120"/>
      <c r="Y272" s="120"/>
      <c r="Z272" s="120"/>
      <c r="AA272" s="120"/>
      <c r="AB272" s="213"/>
      <c r="AC272" s="45"/>
      <c r="AE272" s="6"/>
      <c r="AF272" s="6"/>
      <c r="AG272" s="6"/>
      <c r="AH272" s="6"/>
    </row>
    <row r="273" spans="1:34" ht="33" customHeight="1">
      <c r="A273" s="134"/>
      <c r="B273" s="134"/>
      <c r="C273" s="134"/>
      <c r="D273" s="37" t="s">
        <v>199</v>
      </c>
      <c r="E273" s="38">
        <v>7000</v>
      </c>
      <c r="F273" s="39"/>
      <c r="G273" s="40"/>
      <c r="H273" s="40"/>
      <c r="I273" s="39"/>
      <c r="J273" s="40"/>
      <c r="K273" s="44"/>
      <c r="L273" s="44"/>
      <c r="M273" s="43"/>
      <c r="N273" s="43">
        <v>7000</v>
      </c>
      <c r="O273" s="42"/>
      <c r="P273" s="42"/>
      <c r="Q273" s="42"/>
      <c r="R273" s="42"/>
      <c r="S273" s="120"/>
      <c r="T273" s="120"/>
      <c r="U273" s="120"/>
      <c r="V273" s="120"/>
      <c r="W273" s="120"/>
      <c r="X273" s="120"/>
      <c r="Y273" s="120"/>
      <c r="Z273" s="120"/>
      <c r="AA273" s="120"/>
      <c r="AB273" s="183"/>
      <c r="AC273" s="45"/>
      <c r="AE273" s="6"/>
      <c r="AF273" s="6"/>
      <c r="AG273" s="6"/>
      <c r="AH273" s="6"/>
    </row>
    <row r="274" spans="1:34" ht="44.25" customHeight="1">
      <c r="A274" s="134">
        <v>136</v>
      </c>
      <c r="B274" s="134" t="s">
        <v>223</v>
      </c>
      <c r="C274" s="134" t="s">
        <v>224</v>
      </c>
      <c r="D274" s="37" t="s">
        <v>225</v>
      </c>
      <c r="E274" s="38">
        <v>200000</v>
      </c>
      <c r="F274" s="39"/>
      <c r="G274" s="40"/>
      <c r="H274" s="40"/>
      <c r="I274" s="39"/>
      <c r="J274" s="40"/>
      <c r="K274" s="44"/>
      <c r="L274" s="44"/>
      <c r="M274" s="43"/>
      <c r="N274" s="43">
        <v>150000</v>
      </c>
      <c r="O274" s="42"/>
      <c r="P274" s="42"/>
      <c r="Q274" s="42"/>
      <c r="R274" s="42"/>
      <c r="S274" s="120"/>
      <c r="T274" s="120"/>
      <c r="U274" s="120"/>
      <c r="V274" s="120"/>
      <c r="W274" s="120"/>
      <c r="X274" s="120"/>
      <c r="Y274" s="120"/>
      <c r="Z274" s="120"/>
      <c r="AA274" s="120"/>
      <c r="AB274" s="152" t="s">
        <v>64</v>
      </c>
      <c r="AC274" s="45"/>
      <c r="AE274" s="6"/>
      <c r="AF274" s="6"/>
      <c r="AG274" s="6"/>
      <c r="AH274" s="6"/>
    </row>
    <row r="275" spans="1:34" ht="44.25" customHeight="1">
      <c r="A275" s="114">
        <v>137</v>
      </c>
      <c r="B275" s="135" t="s">
        <v>226</v>
      </c>
      <c r="C275" s="135" t="s">
        <v>227</v>
      </c>
      <c r="D275" s="37" t="s">
        <v>228</v>
      </c>
      <c r="E275" s="38"/>
      <c r="F275" s="39"/>
      <c r="G275" s="40"/>
      <c r="H275" s="40"/>
      <c r="I275" s="39"/>
      <c r="J275" s="40"/>
      <c r="K275" s="44"/>
      <c r="L275" s="44"/>
      <c r="M275" s="43"/>
      <c r="N275" s="43"/>
      <c r="O275" s="42"/>
      <c r="P275" s="42"/>
      <c r="Q275" s="42"/>
      <c r="R275" s="42"/>
      <c r="S275" s="120"/>
      <c r="T275" s="120"/>
      <c r="U275" s="120"/>
      <c r="V275" s="120"/>
      <c r="W275" s="120"/>
      <c r="X275" s="120"/>
      <c r="Y275" s="120"/>
      <c r="Z275" s="120"/>
      <c r="AA275" s="120"/>
      <c r="AB275" s="152"/>
      <c r="AC275" s="45"/>
      <c r="AE275" s="6"/>
      <c r="AF275" s="6"/>
      <c r="AG275" s="6"/>
      <c r="AH275" s="6"/>
    </row>
    <row r="276" spans="1:34" ht="44.25" customHeight="1">
      <c r="A276" s="135"/>
      <c r="B276" s="135"/>
      <c r="C276" s="135"/>
      <c r="D276" s="37" t="s">
        <v>229</v>
      </c>
      <c r="E276" s="38">
        <v>13750</v>
      </c>
      <c r="F276" s="39"/>
      <c r="G276" s="40"/>
      <c r="H276" s="40"/>
      <c r="I276" s="39"/>
      <c r="J276" s="40"/>
      <c r="K276" s="44"/>
      <c r="L276" s="44"/>
      <c r="M276" s="43"/>
      <c r="N276" s="43">
        <v>13750</v>
      </c>
      <c r="O276" s="42"/>
      <c r="P276" s="42"/>
      <c r="Q276" s="42"/>
      <c r="R276" s="42"/>
      <c r="S276" s="120"/>
      <c r="T276" s="120"/>
      <c r="U276" s="120"/>
      <c r="V276" s="120"/>
      <c r="W276" s="120"/>
      <c r="X276" s="120"/>
      <c r="Y276" s="120"/>
      <c r="Z276" s="120"/>
      <c r="AA276" s="120"/>
      <c r="AB276" s="152"/>
      <c r="AC276" s="45"/>
      <c r="AE276" s="6"/>
      <c r="AF276" s="6"/>
      <c r="AG276" s="6"/>
      <c r="AH276" s="6"/>
    </row>
    <row r="277" spans="1:34" ht="32.25" customHeight="1">
      <c r="A277" s="134"/>
      <c r="B277" s="134"/>
      <c r="C277" s="134"/>
      <c r="D277" s="37" t="s">
        <v>230</v>
      </c>
      <c r="E277" s="38">
        <v>11700</v>
      </c>
      <c r="F277" s="39"/>
      <c r="G277" s="40"/>
      <c r="H277" s="40"/>
      <c r="I277" s="39"/>
      <c r="J277" s="40"/>
      <c r="K277" s="44"/>
      <c r="L277" s="44"/>
      <c r="M277" s="43"/>
      <c r="N277" s="43">
        <v>11700</v>
      </c>
      <c r="O277" s="42"/>
      <c r="P277" s="42"/>
      <c r="Q277" s="42"/>
      <c r="R277" s="42"/>
      <c r="S277" s="120"/>
      <c r="T277" s="120"/>
      <c r="U277" s="120"/>
      <c r="V277" s="120"/>
      <c r="W277" s="120"/>
      <c r="X277" s="120"/>
      <c r="Y277" s="120"/>
      <c r="Z277" s="120"/>
      <c r="AA277" s="120"/>
      <c r="AB277" s="152"/>
      <c r="AC277" s="45"/>
      <c r="AE277" s="6"/>
      <c r="AF277" s="6"/>
      <c r="AG277" s="6"/>
      <c r="AH277" s="6"/>
    </row>
    <row r="278" spans="1:34" ht="59.25" customHeight="1">
      <c r="A278" s="135">
        <v>138</v>
      </c>
      <c r="B278" s="114" t="s">
        <v>231</v>
      </c>
      <c r="C278" s="135" t="s">
        <v>1037</v>
      </c>
      <c r="D278" s="37" t="s">
        <v>728</v>
      </c>
      <c r="E278" s="38"/>
      <c r="F278" s="39"/>
      <c r="G278" s="40"/>
      <c r="H278" s="40"/>
      <c r="I278" s="39"/>
      <c r="J278" s="40"/>
      <c r="K278" s="44"/>
      <c r="L278" s="44"/>
      <c r="M278" s="43"/>
      <c r="N278" s="43"/>
      <c r="O278" s="42"/>
      <c r="P278" s="42"/>
      <c r="Q278" s="42"/>
      <c r="R278" s="42"/>
      <c r="S278" s="120"/>
      <c r="T278" s="120"/>
      <c r="U278" s="120"/>
      <c r="V278" s="120"/>
      <c r="W278" s="120"/>
      <c r="X278" s="120"/>
      <c r="Y278" s="120"/>
      <c r="Z278" s="120"/>
      <c r="AA278" s="120"/>
      <c r="AB278" s="152"/>
      <c r="AC278" s="45"/>
      <c r="AE278" s="6"/>
      <c r="AF278" s="6"/>
      <c r="AG278" s="6"/>
      <c r="AH278" s="6"/>
    </row>
    <row r="279" spans="1:34" ht="59.25" customHeight="1">
      <c r="A279" s="135"/>
      <c r="B279" s="135"/>
      <c r="C279" s="135"/>
      <c r="D279" s="37" t="s">
        <v>1038</v>
      </c>
      <c r="E279" s="38">
        <v>17800</v>
      </c>
      <c r="F279" s="39"/>
      <c r="G279" s="40"/>
      <c r="H279" s="40"/>
      <c r="I279" s="39"/>
      <c r="J279" s="40"/>
      <c r="K279" s="44"/>
      <c r="L279" s="44"/>
      <c r="M279" s="43"/>
      <c r="N279" s="43">
        <v>17800</v>
      </c>
      <c r="O279" s="42"/>
      <c r="P279" s="42"/>
      <c r="Q279" s="42"/>
      <c r="R279" s="42"/>
      <c r="S279" s="120"/>
      <c r="T279" s="120"/>
      <c r="U279" s="120"/>
      <c r="V279" s="120"/>
      <c r="W279" s="120"/>
      <c r="X279" s="120"/>
      <c r="Y279" s="120"/>
      <c r="Z279" s="120"/>
      <c r="AA279" s="120"/>
      <c r="AB279" s="152"/>
      <c r="AC279" s="45"/>
      <c r="AE279" s="6"/>
      <c r="AF279" s="6"/>
      <c r="AG279" s="6"/>
      <c r="AH279" s="6"/>
    </row>
    <row r="280" spans="1:34" ht="40.5" customHeight="1">
      <c r="A280" s="135"/>
      <c r="B280" s="135"/>
      <c r="C280" s="135"/>
      <c r="D280" s="37" t="s">
        <v>1039</v>
      </c>
      <c r="E280" s="38">
        <v>60000</v>
      </c>
      <c r="F280" s="39"/>
      <c r="G280" s="40"/>
      <c r="H280" s="40"/>
      <c r="I280" s="39"/>
      <c r="J280" s="40"/>
      <c r="K280" s="44"/>
      <c r="L280" s="44"/>
      <c r="M280" s="43"/>
      <c r="N280" s="43"/>
      <c r="O280" s="42"/>
      <c r="P280" s="42"/>
      <c r="Q280" s="42"/>
      <c r="R280" s="42"/>
      <c r="S280" s="120"/>
      <c r="T280" s="120"/>
      <c r="U280" s="120"/>
      <c r="V280" s="120"/>
      <c r="W280" s="120"/>
      <c r="X280" s="120"/>
      <c r="Y280" s="120"/>
      <c r="Z280" s="120"/>
      <c r="AA280" s="120"/>
      <c r="AB280" s="152"/>
      <c r="AC280" s="45"/>
      <c r="AE280" s="6"/>
      <c r="AF280" s="6"/>
      <c r="AG280" s="6"/>
      <c r="AH280" s="6"/>
    </row>
    <row r="281" spans="1:34" ht="44.25" customHeight="1">
      <c r="A281" s="135"/>
      <c r="B281" s="135"/>
      <c r="C281" s="135"/>
      <c r="D281" s="37" t="s">
        <v>1040</v>
      </c>
      <c r="E281" s="38">
        <v>100000</v>
      </c>
      <c r="F281" s="39"/>
      <c r="G281" s="40"/>
      <c r="H281" s="40"/>
      <c r="I281" s="39"/>
      <c r="J281" s="40"/>
      <c r="K281" s="44"/>
      <c r="L281" s="44"/>
      <c r="M281" s="43"/>
      <c r="N281" s="43"/>
      <c r="O281" s="42"/>
      <c r="P281" s="42"/>
      <c r="Q281" s="42"/>
      <c r="R281" s="42"/>
      <c r="S281" s="120"/>
      <c r="T281" s="120"/>
      <c r="U281" s="120"/>
      <c r="V281" s="120"/>
      <c r="W281" s="120"/>
      <c r="X281" s="120"/>
      <c r="Y281" s="120"/>
      <c r="Z281" s="120"/>
      <c r="AA281" s="120"/>
      <c r="AB281" s="152"/>
      <c r="AC281" s="45"/>
      <c r="AE281" s="6"/>
      <c r="AF281" s="6"/>
      <c r="AG281" s="6"/>
      <c r="AH281" s="6"/>
    </row>
    <row r="282" spans="1:34" ht="26.25" customHeight="1">
      <c r="A282" s="135"/>
      <c r="B282" s="135"/>
      <c r="C282" s="135"/>
      <c r="D282" s="37" t="s">
        <v>1041</v>
      </c>
      <c r="E282" s="38">
        <v>4000</v>
      </c>
      <c r="F282" s="39"/>
      <c r="G282" s="40"/>
      <c r="H282" s="40"/>
      <c r="I282" s="39"/>
      <c r="J282" s="40"/>
      <c r="K282" s="44"/>
      <c r="L282" s="44"/>
      <c r="M282" s="43"/>
      <c r="N282" s="43">
        <v>4000</v>
      </c>
      <c r="O282" s="42"/>
      <c r="P282" s="42"/>
      <c r="Q282" s="42"/>
      <c r="R282" s="42"/>
      <c r="S282" s="120"/>
      <c r="T282" s="120"/>
      <c r="U282" s="120"/>
      <c r="V282" s="120"/>
      <c r="W282" s="120"/>
      <c r="X282" s="120"/>
      <c r="Y282" s="120"/>
      <c r="Z282" s="120"/>
      <c r="AA282" s="120"/>
      <c r="AB282" s="152"/>
      <c r="AC282" s="45"/>
      <c r="AE282" s="6"/>
      <c r="AF282" s="6"/>
      <c r="AG282" s="6"/>
      <c r="AH282" s="6"/>
    </row>
    <row r="283" spans="1:34" ht="24" customHeight="1">
      <c r="A283" s="135"/>
      <c r="B283" s="135"/>
      <c r="C283" s="135"/>
      <c r="D283" s="154" t="s">
        <v>1042</v>
      </c>
      <c r="E283" s="155">
        <v>16000</v>
      </c>
      <c r="F283" s="156"/>
      <c r="G283" s="157"/>
      <c r="H283" s="157"/>
      <c r="I283" s="156"/>
      <c r="J283" s="157"/>
      <c r="K283" s="158"/>
      <c r="L283" s="158"/>
      <c r="M283" s="159"/>
      <c r="N283" s="159">
        <v>8000</v>
      </c>
      <c r="O283" s="160"/>
      <c r="P283" s="160"/>
      <c r="Q283" s="160"/>
      <c r="R283" s="160"/>
      <c r="S283" s="161"/>
      <c r="T283" s="161"/>
      <c r="U283" s="161"/>
      <c r="V283" s="161"/>
      <c r="W283" s="161"/>
      <c r="X283" s="161"/>
      <c r="Y283" s="161"/>
      <c r="Z283" s="161"/>
      <c r="AA283" s="161"/>
      <c r="AB283" s="137"/>
      <c r="AC283" s="45"/>
      <c r="AE283" s="6"/>
      <c r="AF283" s="6"/>
      <c r="AG283" s="6"/>
      <c r="AH283" s="6"/>
    </row>
    <row r="284" spans="1:34" ht="44.25" customHeight="1">
      <c r="A284" s="114">
        <v>139</v>
      </c>
      <c r="B284" s="114" t="s">
        <v>1030</v>
      </c>
      <c r="C284" s="114" t="s">
        <v>1031</v>
      </c>
      <c r="D284" s="37" t="s">
        <v>728</v>
      </c>
      <c r="E284" s="38"/>
      <c r="F284" s="39"/>
      <c r="G284" s="40"/>
      <c r="H284" s="40"/>
      <c r="I284" s="39"/>
      <c r="J284" s="40"/>
      <c r="K284" s="44"/>
      <c r="L284" s="44"/>
      <c r="M284" s="43"/>
      <c r="N284" s="43"/>
      <c r="O284" s="42"/>
      <c r="P284" s="42"/>
      <c r="Q284" s="42"/>
      <c r="R284" s="42"/>
      <c r="S284" s="120"/>
      <c r="T284" s="120"/>
      <c r="U284" s="120"/>
      <c r="V284" s="120"/>
      <c r="W284" s="120"/>
      <c r="X284" s="120"/>
      <c r="Y284" s="120"/>
      <c r="Z284" s="120"/>
      <c r="AA284" s="120"/>
      <c r="AB284" s="121"/>
      <c r="AC284" s="45"/>
      <c r="AE284" s="6"/>
      <c r="AF284" s="6"/>
      <c r="AG284" s="6"/>
      <c r="AH284" s="6"/>
    </row>
    <row r="285" spans="1:34" ht="96.75" customHeight="1">
      <c r="A285" s="135"/>
      <c r="B285" s="135"/>
      <c r="C285" s="135"/>
      <c r="D285" s="162" t="s">
        <v>467</v>
      </c>
      <c r="E285" s="163"/>
      <c r="F285" s="164"/>
      <c r="G285" s="165"/>
      <c r="H285" s="165"/>
      <c r="I285" s="164"/>
      <c r="J285" s="165"/>
      <c r="K285" s="166"/>
      <c r="L285" s="166"/>
      <c r="M285" s="167"/>
      <c r="N285" s="167"/>
      <c r="O285" s="168"/>
      <c r="P285" s="168"/>
      <c r="Q285" s="168"/>
      <c r="R285" s="168"/>
      <c r="S285" s="169"/>
      <c r="T285" s="169"/>
      <c r="U285" s="169"/>
      <c r="V285" s="169"/>
      <c r="W285" s="169"/>
      <c r="X285" s="169"/>
      <c r="Y285" s="169"/>
      <c r="Z285" s="169"/>
      <c r="AA285" s="169"/>
      <c r="AB285" s="152"/>
      <c r="AC285" s="45"/>
      <c r="AE285" s="6"/>
      <c r="AF285" s="6"/>
      <c r="AG285" s="6"/>
      <c r="AH285" s="6"/>
    </row>
    <row r="286" spans="1:34" ht="44.25" customHeight="1">
      <c r="A286" s="135"/>
      <c r="B286" s="135"/>
      <c r="C286" s="135"/>
      <c r="D286" s="37" t="s">
        <v>468</v>
      </c>
      <c r="E286" s="38">
        <v>3864277</v>
      </c>
      <c r="F286" s="39"/>
      <c r="G286" s="40"/>
      <c r="H286" s="40"/>
      <c r="I286" s="39"/>
      <c r="J286" s="40"/>
      <c r="K286" s="44"/>
      <c r="L286" s="44"/>
      <c r="M286" s="43"/>
      <c r="N286" s="43"/>
      <c r="O286" s="42"/>
      <c r="P286" s="42"/>
      <c r="Q286" s="42"/>
      <c r="R286" s="42"/>
      <c r="S286" s="120"/>
      <c r="T286" s="120"/>
      <c r="U286" s="120"/>
      <c r="V286" s="120"/>
      <c r="W286" s="120"/>
      <c r="X286" s="120"/>
      <c r="Y286" s="120"/>
      <c r="Z286" s="120"/>
      <c r="AA286" s="120"/>
      <c r="AB286" s="152"/>
      <c r="AC286" s="45"/>
      <c r="AE286" s="6"/>
      <c r="AF286" s="6"/>
      <c r="AG286" s="6"/>
      <c r="AH286" s="6"/>
    </row>
    <row r="287" spans="1:34" ht="67.5" customHeight="1">
      <c r="A287" s="135"/>
      <c r="B287" s="135"/>
      <c r="C287" s="135"/>
      <c r="D287" s="37" t="s">
        <v>1032</v>
      </c>
      <c r="E287" s="38">
        <v>1510473</v>
      </c>
      <c r="F287" s="39"/>
      <c r="G287" s="40"/>
      <c r="H287" s="40"/>
      <c r="I287" s="39"/>
      <c r="J287" s="40"/>
      <c r="K287" s="44"/>
      <c r="L287" s="44"/>
      <c r="M287" s="43"/>
      <c r="N287" s="43"/>
      <c r="O287" s="42"/>
      <c r="P287" s="42"/>
      <c r="Q287" s="42"/>
      <c r="R287" s="42"/>
      <c r="S287" s="120"/>
      <c r="T287" s="120"/>
      <c r="U287" s="120"/>
      <c r="V287" s="120"/>
      <c r="W287" s="120"/>
      <c r="X287" s="120"/>
      <c r="Y287" s="120"/>
      <c r="Z287" s="120"/>
      <c r="AA287" s="120"/>
      <c r="AB287" s="152"/>
      <c r="AC287" s="45"/>
      <c r="AE287" s="6"/>
      <c r="AF287" s="6"/>
      <c r="AG287" s="6"/>
      <c r="AH287" s="6"/>
    </row>
    <row r="288" spans="1:34" ht="44.25" customHeight="1">
      <c r="A288" s="135"/>
      <c r="B288" s="135"/>
      <c r="C288" s="135"/>
      <c r="D288" s="37" t="s">
        <v>857</v>
      </c>
      <c r="E288" s="38">
        <v>1310600</v>
      </c>
      <c r="F288" s="39"/>
      <c r="G288" s="40"/>
      <c r="H288" s="40"/>
      <c r="I288" s="39"/>
      <c r="J288" s="40"/>
      <c r="K288" s="44"/>
      <c r="L288" s="44"/>
      <c r="M288" s="43"/>
      <c r="N288" s="43"/>
      <c r="O288" s="42"/>
      <c r="P288" s="42"/>
      <c r="Q288" s="42"/>
      <c r="R288" s="42"/>
      <c r="S288" s="120"/>
      <c r="T288" s="120"/>
      <c r="U288" s="120"/>
      <c r="V288" s="120"/>
      <c r="W288" s="120"/>
      <c r="X288" s="120"/>
      <c r="Y288" s="120"/>
      <c r="Z288" s="120"/>
      <c r="AA288" s="120"/>
      <c r="AB288" s="152"/>
      <c r="AC288" s="45"/>
      <c r="AE288" s="6"/>
      <c r="AF288" s="6"/>
      <c r="AG288" s="6"/>
      <c r="AH288" s="6"/>
    </row>
    <row r="289" spans="1:34" ht="80.25" customHeight="1">
      <c r="A289" s="135"/>
      <c r="B289" s="134"/>
      <c r="C289" s="135"/>
      <c r="D289" s="37" t="s">
        <v>469</v>
      </c>
      <c r="E289" s="38">
        <v>619228</v>
      </c>
      <c r="F289" s="39"/>
      <c r="G289" s="40"/>
      <c r="H289" s="40"/>
      <c r="I289" s="39"/>
      <c r="J289" s="40"/>
      <c r="K289" s="44"/>
      <c r="L289" s="44"/>
      <c r="M289" s="43"/>
      <c r="N289" s="43">
        <v>300000</v>
      </c>
      <c r="O289" s="42"/>
      <c r="P289" s="42"/>
      <c r="Q289" s="42"/>
      <c r="R289" s="42"/>
      <c r="S289" s="120"/>
      <c r="T289" s="120"/>
      <c r="U289" s="120"/>
      <c r="V289" s="120"/>
      <c r="W289" s="120"/>
      <c r="X289" s="120"/>
      <c r="Y289" s="120"/>
      <c r="Z289" s="120"/>
      <c r="AA289" s="120"/>
      <c r="AB289" s="152"/>
      <c r="AC289" s="45"/>
      <c r="AE289" s="6"/>
      <c r="AF289" s="6"/>
      <c r="AG289" s="6"/>
      <c r="AH289" s="6"/>
    </row>
    <row r="290" spans="1:34" ht="81" customHeight="1">
      <c r="A290" s="135"/>
      <c r="B290" s="134" t="s">
        <v>283</v>
      </c>
      <c r="C290" s="20" t="s">
        <v>284</v>
      </c>
      <c r="D290" s="37" t="s">
        <v>470</v>
      </c>
      <c r="E290" s="38">
        <v>570000</v>
      </c>
      <c r="F290" s="39"/>
      <c r="G290" s="40"/>
      <c r="H290" s="40"/>
      <c r="I290" s="39"/>
      <c r="J290" s="40"/>
      <c r="K290" s="44"/>
      <c r="L290" s="44"/>
      <c r="M290" s="43"/>
      <c r="N290" s="43"/>
      <c r="O290" s="42"/>
      <c r="P290" s="42"/>
      <c r="Q290" s="42"/>
      <c r="R290" s="42"/>
      <c r="S290" s="120"/>
      <c r="T290" s="120"/>
      <c r="U290" s="120"/>
      <c r="V290" s="120"/>
      <c r="W290" s="120"/>
      <c r="X290" s="120"/>
      <c r="Y290" s="120"/>
      <c r="Z290" s="120"/>
      <c r="AA290" s="120"/>
      <c r="AB290" s="152" t="s">
        <v>999</v>
      </c>
      <c r="AC290" s="45"/>
      <c r="AE290" s="6"/>
      <c r="AF290" s="6"/>
      <c r="AG290" s="6"/>
      <c r="AH290" s="6"/>
    </row>
    <row r="291" spans="1:34" ht="105" customHeight="1">
      <c r="A291" s="135"/>
      <c r="B291" s="135"/>
      <c r="C291" s="135"/>
      <c r="D291" s="37" t="s">
        <v>863</v>
      </c>
      <c r="E291" s="38">
        <v>38669</v>
      </c>
      <c r="F291" s="39"/>
      <c r="G291" s="40"/>
      <c r="H291" s="40"/>
      <c r="I291" s="39"/>
      <c r="J291" s="40"/>
      <c r="K291" s="44"/>
      <c r="L291" s="44"/>
      <c r="M291" s="43"/>
      <c r="N291" s="43"/>
      <c r="O291" s="42"/>
      <c r="P291" s="42"/>
      <c r="Q291" s="42"/>
      <c r="R291" s="42"/>
      <c r="S291" s="120"/>
      <c r="T291" s="120"/>
      <c r="U291" s="120"/>
      <c r="V291" s="120"/>
      <c r="W291" s="120"/>
      <c r="X291" s="120"/>
      <c r="Y291" s="120"/>
      <c r="Z291" s="120"/>
      <c r="AA291" s="120"/>
      <c r="AB291" s="152"/>
      <c r="AC291" s="45"/>
      <c r="AE291" s="6"/>
      <c r="AF291" s="6"/>
      <c r="AG291" s="6"/>
      <c r="AH291" s="6"/>
    </row>
    <row r="292" spans="1:34" ht="132.75" customHeight="1">
      <c r="A292" s="135"/>
      <c r="B292" s="135"/>
      <c r="C292" s="135"/>
      <c r="D292" s="153" t="s">
        <v>338</v>
      </c>
      <c r="E292" s="38">
        <v>2239819</v>
      </c>
      <c r="F292" s="39"/>
      <c r="G292" s="40"/>
      <c r="H292" s="40"/>
      <c r="I292" s="39"/>
      <c r="J292" s="40"/>
      <c r="K292" s="44"/>
      <c r="L292" s="44"/>
      <c r="M292" s="43"/>
      <c r="N292" s="43"/>
      <c r="O292" s="42"/>
      <c r="P292" s="42"/>
      <c r="Q292" s="42"/>
      <c r="R292" s="42"/>
      <c r="S292" s="120"/>
      <c r="T292" s="120"/>
      <c r="U292" s="120"/>
      <c r="V292" s="120"/>
      <c r="W292" s="120"/>
      <c r="X292" s="120"/>
      <c r="Y292" s="120"/>
      <c r="Z292" s="120"/>
      <c r="AA292" s="120"/>
      <c r="AB292" s="152"/>
      <c r="AC292" s="45"/>
      <c r="AE292" s="6"/>
      <c r="AF292" s="6"/>
      <c r="AG292" s="6"/>
      <c r="AH292" s="6"/>
    </row>
    <row r="293" spans="1:34" ht="132.75" customHeight="1">
      <c r="A293" s="135"/>
      <c r="B293" s="135"/>
      <c r="C293" s="135"/>
      <c r="D293" s="153" t="s">
        <v>864</v>
      </c>
      <c r="E293" s="38">
        <v>2817024</v>
      </c>
      <c r="F293" s="39"/>
      <c r="G293" s="40"/>
      <c r="H293" s="40"/>
      <c r="I293" s="39"/>
      <c r="J293" s="40"/>
      <c r="K293" s="44"/>
      <c r="L293" s="44"/>
      <c r="M293" s="43"/>
      <c r="N293" s="43"/>
      <c r="O293" s="42"/>
      <c r="P293" s="42"/>
      <c r="Q293" s="42"/>
      <c r="R293" s="42"/>
      <c r="S293" s="120"/>
      <c r="T293" s="120"/>
      <c r="U293" s="120"/>
      <c r="V293" s="120"/>
      <c r="W293" s="120"/>
      <c r="X293" s="120"/>
      <c r="Y293" s="120"/>
      <c r="Z293" s="120"/>
      <c r="AA293" s="120"/>
      <c r="AB293" s="152"/>
      <c r="AC293" s="45"/>
      <c r="AE293" s="6"/>
      <c r="AF293" s="6"/>
      <c r="AG293" s="6"/>
      <c r="AH293" s="6"/>
    </row>
    <row r="294" spans="1:34" ht="132.75" customHeight="1">
      <c r="A294" s="135"/>
      <c r="B294" s="135"/>
      <c r="C294" s="135"/>
      <c r="D294" s="153" t="s">
        <v>865</v>
      </c>
      <c r="E294" s="38">
        <v>4479686</v>
      </c>
      <c r="F294" s="39"/>
      <c r="G294" s="40"/>
      <c r="H294" s="40"/>
      <c r="I294" s="39"/>
      <c r="J294" s="40"/>
      <c r="K294" s="44"/>
      <c r="L294" s="44"/>
      <c r="M294" s="43"/>
      <c r="N294" s="43"/>
      <c r="O294" s="42"/>
      <c r="P294" s="42"/>
      <c r="Q294" s="42"/>
      <c r="R294" s="42"/>
      <c r="S294" s="120"/>
      <c r="T294" s="120"/>
      <c r="U294" s="120"/>
      <c r="V294" s="120"/>
      <c r="W294" s="120"/>
      <c r="X294" s="120"/>
      <c r="Y294" s="120"/>
      <c r="Z294" s="120"/>
      <c r="AA294" s="120"/>
      <c r="AB294" s="152"/>
      <c r="AC294" s="45"/>
      <c r="AE294" s="6"/>
      <c r="AF294" s="6"/>
      <c r="AG294" s="6"/>
      <c r="AH294" s="6"/>
    </row>
    <row r="295" spans="1:34" ht="153.75" customHeight="1">
      <c r="A295" s="135"/>
      <c r="B295" s="135"/>
      <c r="C295" s="135"/>
      <c r="D295" s="37" t="s">
        <v>866</v>
      </c>
      <c r="E295" s="38">
        <v>2422544</v>
      </c>
      <c r="F295" s="39"/>
      <c r="G295" s="40"/>
      <c r="H295" s="40"/>
      <c r="I295" s="39"/>
      <c r="J295" s="40"/>
      <c r="K295" s="44"/>
      <c r="L295" s="44"/>
      <c r="M295" s="43"/>
      <c r="N295" s="43"/>
      <c r="O295" s="42"/>
      <c r="P295" s="42"/>
      <c r="Q295" s="42"/>
      <c r="R295" s="42"/>
      <c r="S295" s="120"/>
      <c r="T295" s="120"/>
      <c r="U295" s="120"/>
      <c r="V295" s="120"/>
      <c r="W295" s="120"/>
      <c r="X295" s="120"/>
      <c r="Y295" s="120"/>
      <c r="Z295" s="120"/>
      <c r="AA295" s="120"/>
      <c r="AB295" s="152"/>
      <c r="AC295" s="45"/>
      <c r="AE295" s="6"/>
      <c r="AF295" s="6"/>
      <c r="AG295" s="6"/>
      <c r="AH295" s="6"/>
    </row>
    <row r="296" spans="1:34" ht="135.75" customHeight="1">
      <c r="A296" s="135"/>
      <c r="B296" s="135"/>
      <c r="C296" s="135"/>
      <c r="D296" s="37" t="s">
        <v>867</v>
      </c>
      <c r="E296" s="38">
        <v>3793364</v>
      </c>
      <c r="F296" s="39"/>
      <c r="G296" s="40"/>
      <c r="H296" s="40"/>
      <c r="I296" s="39"/>
      <c r="J296" s="40"/>
      <c r="K296" s="44"/>
      <c r="L296" s="44"/>
      <c r="M296" s="43"/>
      <c r="N296" s="43">
        <v>50000</v>
      </c>
      <c r="O296" s="42"/>
      <c r="P296" s="42"/>
      <c r="Q296" s="42"/>
      <c r="R296" s="42"/>
      <c r="S296" s="120"/>
      <c r="T296" s="120"/>
      <c r="U296" s="120"/>
      <c r="V296" s="120"/>
      <c r="W296" s="120"/>
      <c r="X296" s="120"/>
      <c r="Y296" s="120"/>
      <c r="Z296" s="120"/>
      <c r="AA296" s="120"/>
      <c r="AB296" s="152" t="s">
        <v>0</v>
      </c>
      <c r="AC296" s="45"/>
      <c r="AE296" s="6"/>
      <c r="AF296" s="6"/>
      <c r="AG296" s="6"/>
      <c r="AH296" s="6"/>
    </row>
    <row r="297" spans="1:34" ht="62.25" customHeight="1">
      <c r="A297" s="135"/>
      <c r="B297" s="135"/>
      <c r="C297" s="135"/>
      <c r="D297" s="37" t="s">
        <v>353</v>
      </c>
      <c r="E297" s="38">
        <v>291673</v>
      </c>
      <c r="F297" s="39"/>
      <c r="G297" s="40"/>
      <c r="H297" s="40"/>
      <c r="I297" s="39"/>
      <c r="J297" s="40"/>
      <c r="K297" s="44"/>
      <c r="L297" s="44"/>
      <c r="M297" s="43"/>
      <c r="N297" s="43"/>
      <c r="O297" s="42"/>
      <c r="P297" s="42"/>
      <c r="Q297" s="42"/>
      <c r="R297" s="42"/>
      <c r="S297" s="120"/>
      <c r="T297" s="120"/>
      <c r="U297" s="120"/>
      <c r="V297" s="120"/>
      <c r="W297" s="120"/>
      <c r="X297" s="120"/>
      <c r="Y297" s="120"/>
      <c r="Z297" s="120"/>
      <c r="AA297" s="120"/>
      <c r="AB297" s="152"/>
      <c r="AC297" s="45"/>
      <c r="AE297" s="6"/>
      <c r="AF297" s="6"/>
      <c r="AG297" s="6"/>
      <c r="AH297" s="6"/>
    </row>
    <row r="298" spans="1:34" ht="57.75" customHeight="1">
      <c r="A298" s="135"/>
      <c r="B298" s="135"/>
      <c r="C298" s="135"/>
      <c r="D298" s="37" t="s">
        <v>868</v>
      </c>
      <c r="E298" s="38">
        <v>531764</v>
      </c>
      <c r="F298" s="39"/>
      <c r="G298" s="40"/>
      <c r="H298" s="40"/>
      <c r="I298" s="39"/>
      <c r="J298" s="40"/>
      <c r="K298" s="44"/>
      <c r="L298" s="44"/>
      <c r="M298" s="43"/>
      <c r="N298" s="43"/>
      <c r="O298" s="42"/>
      <c r="P298" s="42"/>
      <c r="Q298" s="42"/>
      <c r="R298" s="42"/>
      <c r="S298" s="120"/>
      <c r="T298" s="120"/>
      <c r="U298" s="120"/>
      <c r="V298" s="120"/>
      <c r="W298" s="120"/>
      <c r="X298" s="120"/>
      <c r="Y298" s="120"/>
      <c r="Z298" s="120"/>
      <c r="AA298" s="120"/>
      <c r="AB298" s="152"/>
      <c r="AC298" s="45"/>
      <c r="AE298" s="6"/>
      <c r="AF298" s="6"/>
      <c r="AG298" s="6"/>
      <c r="AH298" s="6"/>
    </row>
    <row r="299" spans="1:34" ht="85.5" customHeight="1">
      <c r="A299" s="135"/>
      <c r="B299" s="135"/>
      <c r="C299" s="135"/>
      <c r="D299" s="37" t="s">
        <v>309</v>
      </c>
      <c r="E299" s="38">
        <v>109097</v>
      </c>
      <c r="F299" s="39"/>
      <c r="G299" s="40"/>
      <c r="H299" s="40"/>
      <c r="I299" s="39"/>
      <c r="J299" s="40"/>
      <c r="K299" s="44"/>
      <c r="L299" s="44"/>
      <c r="M299" s="43"/>
      <c r="N299" s="43"/>
      <c r="O299" s="42"/>
      <c r="P299" s="42"/>
      <c r="Q299" s="42"/>
      <c r="R299" s="42"/>
      <c r="S299" s="120"/>
      <c r="T299" s="120"/>
      <c r="U299" s="120"/>
      <c r="V299" s="120"/>
      <c r="W299" s="120"/>
      <c r="X299" s="120"/>
      <c r="Y299" s="120"/>
      <c r="Z299" s="120"/>
      <c r="AA299" s="120"/>
      <c r="AB299" s="152"/>
      <c r="AC299" s="45"/>
      <c r="AE299" s="6"/>
      <c r="AF299" s="6"/>
      <c r="AG299" s="6"/>
      <c r="AH299" s="6"/>
    </row>
    <row r="300" spans="1:34" ht="84.75" customHeight="1">
      <c r="A300" s="135"/>
      <c r="B300" s="135"/>
      <c r="C300" s="135"/>
      <c r="D300" s="37" t="s">
        <v>310</v>
      </c>
      <c r="E300" s="38">
        <v>210552</v>
      </c>
      <c r="F300" s="39"/>
      <c r="G300" s="40"/>
      <c r="H300" s="40"/>
      <c r="I300" s="39"/>
      <c r="J300" s="40"/>
      <c r="K300" s="44"/>
      <c r="L300" s="44"/>
      <c r="M300" s="43"/>
      <c r="N300" s="43"/>
      <c r="O300" s="42"/>
      <c r="P300" s="42"/>
      <c r="Q300" s="42"/>
      <c r="R300" s="42"/>
      <c r="S300" s="120"/>
      <c r="T300" s="120"/>
      <c r="U300" s="120"/>
      <c r="V300" s="120"/>
      <c r="W300" s="120"/>
      <c r="X300" s="120"/>
      <c r="Y300" s="120"/>
      <c r="Z300" s="120"/>
      <c r="AA300" s="120"/>
      <c r="AB300" s="152"/>
      <c r="AC300" s="45"/>
      <c r="AE300" s="6"/>
      <c r="AF300" s="6"/>
      <c r="AG300" s="6"/>
      <c r="AH300" s="6"/>
    </row>
    <row r="301" spans="1:34" ht="39" customHeight="1">
      <c r="A301" s="135"/>
      <c r="B301" s="135"/>
      <c r="C301" s="135"/>
      <c r="D301" s="127" t="s">
        <v>858</v>
      </c>
      <c r="E301" s="38"/>
      <c r="F301" s="39"/>
      <c r="G301" s="40"/>
      <c r="H301" s="40"/>
      <c r="I301" s="39"/>
      <c r="J301" s="40"/>
      <c r="K301" s="44"/>
      <c r="L301" s="44"/>
      <c r="M301" s="43"/>
      <c r="N301" s="43"/>
      <c r="O301" s="42"/>
      <c r="P301" s="42"/>
      <c r="Q301" s="42"/>
      <c r="R301" s="42"/>
      <c r="S301" s="120"/>
      <c r="T301" s="120"/>
      <c r="U301" s="120"/>
      <c r="V301" s="120"/>
      <c r="W301" s="120"/>
      <c r="X301" s="120"/>
      <c r="Y301" s="120"/>
      <c r="Z301" s="120"/>
      <c r="AA301" s="120"/>
      <c r="AB301" s="152"/>
      <c r="AC301" s="45"/>
      <c r="AE301" s="6"/>
      <c r="AF301" s="6"/>
      <c r="AG301" s="6"/>
      <c r="AH301" s="6"/>
    </row>
    <row r="302" spans="1:34" ht="108.75" customHeight="1">
      <c r="A302" s="135"/>
      <c r="B302" s="135"/>
      <c r="C302" s="135"/>
      <c r="D302" s="37" t="s">
        <v>311</v>
      </c>
      <c r="E302" s="38">
        <v>16752</v>
      </c>
      <c r="F302" s="39"/>
      <c r="G302" s="40"/>
      <c r="H302" s="40"/>
      <c r="I302" s="39"/>
      <c r="J302" s="40"/>
      <c r="K302" s="44"/>
      <c r="L302" s="44"/>
      <c r="M302" s="43"/>
      <c r="N302" s="43">
        <v>16752</v>
      </c>
      <c r="O302" s="42"/>
      <c r="P302" s="42"/>
      <c r="Q302" s="42"/>
      <c r="R302" s="42"/>
      <c r="S302" s="120"/>
      <c r="T302" s="120"/>
      <c r="U302" s="120"/>
      <c r="V302" s="120"/>
      <c r="W302" s="120"/>
      <c r="X302" s="120"/>
      <c r="Y302" s="120"/>
      <c r="Z302" s="120"/>
      <c r="AA302" s="120"/>
      <c r="AB302" s="152"/>
      <c r="AC302" s="45"/>
      <c r="AE302" s="6"/>
      <c r="AF302" s="6"/>
      <c r="AG302" s="6"/>
      <c r="AH302" s="6"/>
    </row>
    <row r="303" spans="1:34" ht="106.5" customHeight="1">
      <c r="A303" s="135"/>
      <c r="B303" s="135"/>
      <c r="C303" s="135"/>
      <c r="D303" s="37" t="s">
        <v>543</v>
      </c>
      <c r="E303" s="38">
        <v>1568700</v>
      </c>
      <c r="F303" s="39"/>
      <c r="G303" s="40"/>
      <c r="H303" s="40"/>
      <c r="I303" s="39"/>
      <c r="J303" s="40"/>
      <c r="K303" s="44"/>
      <c r="L303" s="44"/>
      <c r="M303" s="43"/>
      <c r="N303" s="43"/>
      <c r="O303" s="42"/>
      <c r="P303" s="42"/>
      <c r="Q303" s="42"/>
      <c r="R303" s="42"/>
      <c r="S303" s="120"/>
      <c r="T303" s="120"/>
      <c r="U303" s="120"/>
      <c r="V303" s="120"/>
      <c r="W303" s="120"/>
      <c r="X303" s="120"/>
      <c r="Y303" s="120"/>
      <c r="Z303" s="120"/>
      <c r="AA303" s="120"/>
      <c r="AB303" s="152"/>
      <c r="AC303" s="45"/>
      <c r="AE303" s="6"/>
      <c r="AF303" s="6"/>
      <c r="AG303" s="6"/>
      <c r="AH303" s="6"/>
    </row>
    <row r="304" spans="1:34" ht="108" customHeight="1">
      <c r="A304" s="135"/>
      <c r="B304" s="135"/>
      <c r="C304" s="135"/>
      <c r="D304" s="154" t="s">
        <v>312</v>
      </c>
      <c r="E304" s="38">
        <v>2262791</v>
      </c>
      <c r="F304" s="39"/>
      <c r="G304" s="40"/>
      <c r="H304" s="40"/>
      <c r="I304" s="39"/>
      <c r="J304" s="40"/>
      <c r="K304" s="44"/>
      <c r="L304" s="44"/>
      <c r="M304" s="43"/>
      <c r="N304" s="43"/>
      <c r="O304" s="42"/>
      <c r="P304" s="42"/>
      <c r="Q304" s="42"/>
      <c r="R304" s="42"/>
      <c r="S304" s="120"/>
      <c r="T304" s="120"/>
      <c r="U304" s="120"/>
      <c r="V304" s="120"/>
      <c r="W304" s="120"/>
      <c r="X304" s="120"/>
      <c r="Y304" s="120"/>
      <c r="Z304" s="120"/>
      <c r="AA304" s="120"/>
      <c r="AB304" s="152"/>
      <c r="AC304" s="45"/>
      <c r="AE304" s="6"/>
      <c r="AF304" s="6"/>
      <c r="AG304" s="6"/>
      <c r="AH304" s="6"/>
    </row>
    <row r="305" spans="1:34" ht="121.5" customHeight="1">
      <c r="A305" s="20">
        <v>140</v>
      </c>
      <c r="B305" s="20" t="s">
        <v>313</v>
      </c>
      <c r="C305" s="20" t="s">
        <v>650</v>
      </c>
      <c r="D305" s="37" t="s">
        <v>314</v>
      </c>
      <c r="E305" s="38">
        <v>48000</v>
      </c>
      <c r="F305" s="39"/>
      <c r="G305" s="40"/>
      <c r="H305" s="40"/>
      <c r="I305" s="39"/>
      <c r="J305" s="40"/>
      <c r="K305" s="44"/>
      <c r="L305" s="44"/>
      <c r="M305" s="43"/>
      <c r="N305" s="43">
        <v>48000</v>
      </c>
      <c r="O305" s="42"/>
      <c r="P305" s="42"/>
      <c r="Q305" s="42"/>
      <c r="R305" s="42"/>
      <c r="S305" s="120"/>
      <c r="T305" s="120"/>
      <c r="U305" s="120"/>
      <c r="V305" s="120"/>
      <c r="W305" s="120"/>
      <c r="X305" s="120"/>
      <c r="Y305" s="120"/>
      <c r="Z305" s="120"/>
      <c r="AA305" s="120"/>
      <c r="AB305" s="152"/>
      <c r="AC305" s="45"/>
      <c r="AE305" s="6"/>
      <c r="AF305" s="6"/>
      <c r="AG305" s="6"/>
      <c r="AH305" s="6"/>
    </row>
    <row r="306" spans="1:34" ht="154.5" customHeight="1">
      <c r="A306" s="20">
        <v>141</v>
      </c>
      <c r="B306" s="20" t="s">
        <v>315</v>
      </c>
      <c r="C306" s="20" t="s">
        <v>316</v>
      </c>
      <c r="D306" s="170" t="s">
        <v>354</v>
      </c>
      <c r="E306" s="38"/>
      <c r="F306" s="39"/>
      <c r="G306" s="40"/>
      <c r="H306" s="40"/>
      <c r="I306" s="39"/>
      <c r="J306" s="40"/>
      <c r="K306" s="44"/>
      <c r="L306" s="44"/>
      <c r="M306" s="43">
        <v>400000</v>
      </c>
      <c r="N306" s="43"/>
      <c r="O306" s="42"/>
      <c r="P306" s="42"/>
      <c r="Q306" s="42"/>
      <c r="R306" s="42"/>
      <c r="S306" s="120"/>
      <c r="T306" s="120"/>
      <c r="U306" s="120"/>
      <c r="V306" s="120"/>
      <c r="W306" s="120"/>
      <c r="X306" s="120"/>
      <c r="Y306" s="120"/>
      <c r="Z306" s="120"/>
      <c r="AA306" s="120"/>
      <c r="AB306" s="152" t="s">
        <v>727</v>
      </c>
      <c r="AC306" s="45"/>
      <c r="AE306" s="6"/>
      <c r="AF306" s="6"/>
      <c r="AG306" s="6"/>
      <c r="AH306" s="6"/>
    </row>
    <row r="307" spans="1:34" ht="108" customHeight="1">
      <c r="A307" s="134">
        <v>142</v>
      </c>
      <c r="B307" s="134" t="s">
        <v>854</v>
      </c>
      <c r="C307" s="134" t="s">
        <v>855</v>
      </c>
      <c r="D307" s="37" t="s">
        <v>856</v>
      </c>
      <c r="E307" s="38">
        <v>143110</v>
      </c>
      <c r="F307" s="39"/>
      <c r="G307" s="40"/>
      <c r="H307" s="40"/>
      <c r="I307" s="39"/>
      <c r="J307" s="40"/>
      <c r="K307" s="44"/>
      <c r="L307" s="44"/>
      <c r="M307" s="43"/>
      <c r="N307" s="43">
        <v>73110</v>
      </c>
      <c r="O307" s="42"/>
      <c r="P307" s="42"/>
      <c r="Q307" s="42"/>
      <c r="R307" s="42"/>
      <c r="S307" s="120"/>
      <c r="T307" s="120"/>
      <c r="U307" s="120"/>
      <c r="V307" s="120"/>
      <c r="W307" s="120"/>
      <c r="X307" s="120"/>
      <c r="Y307" s="120"/>
      <c r="Z307" s="120"/>
      <c r="AA307" s="120"/>
      <c r="AB307" s="152" t="s">
        <v>65</v>
      </c>
      <c r="AC307" s="45"/>
      <c r="AE307" s="6"/>
      <c r="AF307" s="6"/>
      <c r="AG307" s="6"/>
      <c r="AH307" s="6"/>
    </row>
    <row r="308" spans="1:34" s="47" customFormat="1" ht="72.75" customHeight="1">
      <c r="A308" s="152">
        <v>143</v>
      </c>
      <c r="B308" s="152" t="s">
        <v>260</v>
      </c>
      <c r="C308" s="152" t="s">
        <v>261</v>
      </c>
      <c r="D308" s="36" t="s">
        <v>262</v>
      </c>
      <c r="E308" s="115">
        <v>5000</v>
      </c>
      <c r="F308" s="116"/>
      <c r="G308" s="117"/>
      <c r="H308" s="117"/>
      <c r="I308" s="116"/>
      <c r="J308" s="117"/>
      <c r="K308" s="118"/>
      <c r="L308" s="118"/>
      <c r="M308" s="42"/>
      <c r="N308" s="42">
        <v>5000</v>
      </c>
      <c r="O308" s="42"/>
      <c r="P308" s="42"/>
      <c r="Q308" s="42"/>
      <c r="R308" s="42"/>
      <c r="S308" s="120"/>
      <c r="T308" s="120"/>
      <c r="U308" s="120"/>
      <c r="V308" s="120"/>
      <c r="W308" s="120"/>
      <c r="X308" s="120"/>
      <c r="Y308" s="120"/>
      <c r="Z308" s="120"/>
      <c r="AA308" s="120"/>
      <c r="AB308" s="152"/>
      <c r="AC308" s="145"/>
      <c r="AD308" s="146"/>
      <c r="AE308" s="147"/>
      <c r="AF308" s="147"/>
      <c r="AG308" s="147"/>
      <c r="AH308" s="147"/>
    </row>
    <row r="309" spans="1:34" ht="72.75" customHeight="1">
      <c r="A309" s="135">
        <v>144</v>
      </c>
      <c r="B309" s="135" t="s">
        <v>263</v>
      </c>
      <c r="C309" s="135" t="s">
        <v>1031</v>
      </c>
      <c r="D309" s="37" t="s">
        <v>264</v>
      </c>
      <c r="E309" s="38"/>
      <c r="F309" s="39"/>
      <c r="G309" s="40"/>
      <c r="H309" s="40"/>
      <c r="I309" s="39"/>
      <c r="J309" s="40"/>
      <c r="K309" s="44"/>
      <c r="L309" s="44"/>
      <c r="M309" s="43"/>
      <c r="N309" s="43"/>
      <c r="O309" s="42"/>
      <c r="P309" s="42"/>
      <c r="Q309" s="42"/>
      <c r="R309" s="42"/>
      <c r="S309" s="120"/>
      <c r="T309" s="120"/>
      <c r="U309" s="120"/>
      <c r="V309" s="120"/>
      <c r="W309" s="120"/>
      <c r="X309" s="120"/>
      <c r="Y309" s="120"/>
      <c r="Z309" s="120"/>
      <c r="AA309" s="120"/>
      <c r="AB309" s="152"/>
      <c r="AC309" s="45"/>
      <c r="AE309" s="6"/>
      <c r="AF309" s="6"/>
      <c r="AG309" s="6"/>
      <c r="AH309" s="6"/>
    </row>
    <row r="310" spans="1:34" ht="26.25" customHeight="1">
      <c r="A310" s="135"/>
      <c r="B310" s="135"/>
      <c r="C310" s="135"/>
      <c r="D310" s="37" t="s">
        <v>265</v>
      </c>
      <c r="E310" s="38">
        <v>99802</v>
      </c>
      <c r="F310" s="39"/>
      <c r="G310" s="40"/>
      <c r="H310" s="40"/>
      <c r="I310" s="39"/>
      <c r="J310" s="40"/>
      <c r="K310" s="44"/>
      <c r="L310" s="44"/>
      <c r="M310" s="43"/>
      <c r="N310" s="43"/>
      <c r="O310" s="42"/>
      <c r="P310" s="42"/>
      <c r="Q310" s="42">
        <v>99802</v>
      </c>
      <c r="R310" s="42"/>
      <c r="S310" s="120"/>
      <c r="T310" s="120"/>
      <c r="U310" s="120"/>
      <c r="V310" s="120"/>
      <c r="W310" s="120"/>
      <c r="X310" s="120"/>
      <c r="Y310" s="120"/>
      <c r="Z310" s="120"/>
      <c r="AA310" s="120"/>
      <c r="AB310" s="152"/>
      <c r="AC310" s="45"/>
      <c r="AE310" s="6"/>
      <c r="AF310" s="6"/>
      <c r="AG310" s="6"/>
      <c r="AH310" s="6"/>
    </row>
    <row r="311" spans="1:34" ht="39.75" customHeight="1">
      <c r="A311" s="134"/>
      <c r="B311" s="134"/>
      <c r="C311" s="134"/>
      <c r="D311" s="37" t="s">
        <v>266</v>
      </c>
      <c r="E311" s="38">
        <v>199900</v>
      </c>
      <c r="F311" s="39"/>
      <c r="G311" s="40"/>
      <c r="H311" s="40"/>
      <c r="I311" s="39"/>
      <c r="J311" s="40"/>
      <c r="K311" s="44"/>
      <c r="L311" s="44"/>
      <c r="M311" s="43"/>
      <c r="N311" s="43"/>
      <c r="O311" s="42"/>
      <c r="P311" s="42"/>
      <c r="Q311" s="42">
        <v>199900</v>
      </c>
      <c r="R311" s="42"/>
      <c r="S311" s="120"/>
      <c r="T311" s="120"/>
      <c r="U311" s="120"/>
      <c r="V311" s="120"/>
      <c r="W311" s="120"/>
      <c r="X311" s="120"/>
      <c r="Y311" s="120"/>
      <c r="Z311" s="120"/>
      <c r="AA311" s="120"/>
      <c r="AB311" s="152"/>
      <c r="AC311" s="45"/>
      <c r="AE311" s="6"/>
      <c r="AF311" s="6"/>
      <c r="AG311" s="6"/>
      <c r="AH311" s="6"/>
    </row>
    <row r="312" spans="1:34" ht="56.25" customHeight="1">
      <c r="A312" s="134">
        <v>145</v>
      </c>
      <c r="B312" s="134" t="s">
        <v>267</v>
      </c>
      <c r="C312" s="134" t="s">
        <v>268</v>
      </c>
      <c r="D312" s="37" t="s">
        <v>269</v>
      </c>
      <c r="E312" s="38">
        <v>350000</v>
      </c>
      <c r="F312" s="39"/>
      <c r="G312" s="40"/>
      <c r="H312" s="40"/>
      <c r="I312" s="39"/>
      <c r="J312" s="40"/>
      <c r="K312" s="44"/>
      <c r="L312" s="44"/>
      <c r="M312" s="43"/>
      <c r="N312" s="43">
        <v>150000</v>
      </c>
      <c r="O312" s="42"/>
      <c r="P312" s="42"/>
      <c r="Q312" s="42"/>
      <c r="R312" s="42"/>
      <c r="S312" s="120"/>
      <c r="T312" s="120"/>
      <c r="U312" s="120"/>
      <c r="V312" s="120"/>
      <c r="W312" s="120"/>
      <c r="X312" s="120"/>
      <c r="Y312" s="120"/>
      <c r="Z312" s="120"/>
      <c r="AA312" s="120"/>
      <c r="AB312" s="152" t="s">
        <v>66</v>
      </c>
      <c r="AC312" s="45"/>
      <c r="AE312" s="6"/>
      <c r="AF312" s="6"/>
      <c r="AG312" s="6"/>
      <c r="AH312" s="6"/>
    </row>
    <row r="313" spans="1:34" ht="63" customHeight="1">
      <c r="A313" s="134">
        <v>146</v>
      </c>
      <c r="B313" s="134" t="s">
        <v>273</v>
      </c>
      <c r="C313" s="134" t="s">
        <v>274</v>
      </c>
      <c r="D313" s="37" t="s">
        <v>275</v>
      </c>
      <c r="E313" s="38">
        <v>22260</v>
      </c>
      <c r="F313" s="39"/>
      <c r="G313" s="40"/>
      <c r="H313" s="40"/>
      <c r="I313" s="39"/>
      <c r="J313" s="40"/>
      <c r="K313" s="44"/>
      <c r="L313" s="44"/>
      <c r="M313" s="43"/>
      <c r="N313" s="43"/>
      <c r="O313" s="42"/>
      <c r="P313" s="42"/>
      <c r="Q313" s="42"/>
      <c r="R313" s="42"/>
      <c r="S313" s="120"/>
      <c r="T313" s="120"/>
      <c r="U313" s="120"/>
      <c r="V313" s="120"/>
      <c r="W313" s="120"/>
      <c r="X313" s="120"/>
      <c r="Y313" s="120"/>
      <c r="Z313" s="120"/>
      <c r="AA313" s="120"/>
      <c r="AB313" s="152" t="s">
        <v>355</v>
      </c>
      <c r="AC313" s="45"/>
      <c r="AE313" s="6"/>
      <c r="AF313" s="6"/>
      <c r="AG313" s="6"/>
      <c r="AH313" s="6"/>
    </row>
    <row r="314" spans="1:34" ht="106.5" customHeight="1">
      <c r="A314" s="134">
        <v>147</v>
      </c>
      <c r="B314" s="134" t="s">
        <v>276</v>
      </c>
      <c r="C314" s="134" t="s">
        <v>277</v>
      </c>
      <c r="D314" s="37" t="s">
        <v>278</v>
      </c>
      <c r="E314" s="38">
        <v>4000</v>
      </c>
      <c r="F314" s="39"/>
      <c r="G314" s="40"/>
      <c r="H314" s="40"/>
      <c r="I314" s="39"/>
      <c r="J314" s="40"/>
      <c r="K314" s="44"/>
      <c r="L314" s="44"/>
      <c r="M314" s="43"/>
      <c r="N314" s="43">
        <v>4000</v>
      </c>
      <c r="O314" s="42"/>
      <c r="P314" s="42"/>
      <c r="Q314" s="42"/>
      <c r="R314" s="42"/>
      <c r="S314" s="120"/>
      <c r="T314" s="120"/>
      <c r="U314" s="120"/>
      <c r="V314" s="120"/>
      <c r="W314" s="120"/>
      <c r="X314" s="120"/>
      <c r="Y314" s="120"/>
      <c r="Z314" s="120"/>
      <c r="AA314" s="120"/>
      <c r="AB314" s="152"/>
      <c r="AC314" s="45"/>
      <c r="AE314" s="6"/>
      <c r="AF314" s="6"/>
      <c r="AG314" s="6"/>
      <c r="AH314" s="6"/>
    </row>
    <row r="315" spans="1:34" ht="68.25" customHeight="1">
      <c r="A315" s="134">
        <v>148</v>
      </c>
      <c r="B315" s="134" t="s">
        <v>279</v>
      </c>
      <c r="C315" s="134" t="s">
        <v>280</v>
      </c>
      <c r="D315" s="37" t="s">
        <v>281</v>
      </c>
      <c r="E315" s="38">
        <v>43314</v>
      </c>
      <c r="F315" s="39"/>
      <c r="G315" s="40"/>
      <c r="H315" s="40"/>
      <c r="I315" s="39"/>
      <c r="J315" s="40"/>
      <c r="K315" s="44"/>
      <c r="L315" s="44"/>
      <c r="M315" s="43"/>
      <c r="N315" s="43">
        <v>43314</v>
      </c>
      <c r="O315" s="42"/>
      <c r="P315" s="42"/>
      <c r="Q315" s="42"/>
      <c r="R315" s="42"/>
      <c r="S315" s="120"/>
      <c r="T315" s="120"/>
      <c r="U315" s="120"/>
      <c r="V315" s="120"/>
      <c r="W315" s="120"/>
      <c r="X315" s="120"/>
      <c r="Y315" s="120"/>
      <c r="Z315" s="120"/>
      <c r="AA315" s="120"/>
      <c r="AB315" s="152"/>
      <c r="AC315" s="45"/>
      <c r="AE315" s="6"/>
      <c r="AF315" s="6"/>
      <c r="AG315" s="6"/>
      <c r="AH315" s="6"/>
    </row>
    <row r="316" spans="1:34" ht="46.5" customHeight="1">
      <c r="A316" s="135">
        <v>149</v>
      </c>
      <c r="B316" s="135" t="s">
        <v>285</v>
      </c>
      <c r="C316" s="135" t="s">
        <v>286</v>
      </c>
      <c r="D316" s="37" t="s">
        <v>728</v>
      </c>
      <c r="E316" s="38"/>
      <c r="F316" s="39"/>
      <c r="G316" s="40"/>
      <c r="H316" s="40"/>
      <c r="I316" s="39"/>
      <c r="J316" s="40"/>
      <c r="K316" s="44"/>
      <c r="L316" s="44"/>
      <c r="M316" s="43"/>
      <c r="N316" s="43"/>
      <c r="O316" s="42"/>
      <c r="P316" s="42"/>
      <c r="Q316" s="42"/>
      <c r="R316" s="42"/>
      <c r="S316" s="120"/>
      <c r="T316" s="120"/>
      <c r="U316" s="120"/>
      <c r="V316" s="120"/>
      <c r="W316" s="120"/>
      <c r="X316" s="120"/>
      <c r="Y316" s="120"/>
      <c r="Z316" s="120"/>
      <c r="AA316" s="120"/>
      <c r="AB316" s="152"/>
      <c r="AC316" s="45"/>
      <c r="AE316" s="6"/>
      <c r="AF316" s="6"/>
      <c r="AG316" s="6"/>
      <c r="AH316" s="6"/>
    </row>
    <row r="317" spans="1:34" ht="54.75" customHeight="1">
      <c r="A317" s="135"/>
      <c r="B317" s="135"/>
      <c r="C317" s="135"/>
      <c r="D317" s="37" t="s">
        <v>332</v>
      </c>
      <c r="E317" s="38">
        <v>300000</v>
      </c>
      <c r="F317" s="39"/>
      <c r="G317" s="40"/>
      <c r="H317" s="40"/>
      <c r="I317" s="39"/>
      <c r="J317" s="40"/>
      <c r="K317" s="44"/>
      <c r="L317" s="44"/>
      <c r="M317" s="43"/>
      <c r="N317" s="43">
        <v>300000</v>
      </c>
      <c r="O317" s="42"/>
      <c r="P317" s="42"/>
      <c r="Q317" s="42"/>
      <c r="R317" s="42"/>
      <c r="S317" s="120"/>
      <c r="T317" s="120"/>
      <c r="U317" s="120"/>
      <c r="V317" s="120"/>
      <c r="W317" s="120"/>
      <c r="X317" s="120"/>
      <c r="Y317" s="120"/>
      <c r="Z317" s="120"/>
      <c r="AA317" s="120"/>
      <c r="AB317" s="121"/>
      <c r="AC317" s="45"/>
      <c r="AE317" s="6"/>
      <c r="AF317" s="6"/>
      <c r="AG317" s="6"/>
      <c r="AH317" s="6"/>
    </row>
    <row r="318" spans="1:34" ht="43.5" customHeight="1">
      <c r="A318" s="135"/>
      <c r="B318" s="135"/>
      <c r="C318" s="135"/>
      <c r="D318" s="37" t="s">
        <v>287</v>
      </c>
      <c r="E318" s="38">
        <v>300000</v>
      </c>
      <c r="F318" s="39"/>
      <c r="G318" s="40"/>
      <c r="H318" s="40"/>
      <c r="I318" s="39"/>
      <c r="J318" s="40"/>
      <c r="K318" s="44"/>
      <c r="L318" s="44"/>
      <c r="M318" s="43"/>
      <c r="N318" s="43"/>
      <c r="O318" s="42"/>
      <c r="P318" s="42"/>
      <c r="Q318" s="42"/>
      <c r="R318" s="42"/>
      <c r="S318" s="120"/>
      <c r="T318" s="120"/>
      <c r="U318" s="120"/>
      <c r="V318" s="120"/>
      <c r="W318" s="120"/>
      <c r="X318" s="120"/>
      <c r="Y318" s="120"/>
      <c r="Z318" s="120"/>
      <c r="AA318" s="120"/>
      <c r="AB318" s="121"/>
      <c r="AC318" s="45"/>
      <c r="AE318" s="6"/>
      <c r="AF318" s="6"/>
      <c r="AG318" s="6"/>
      <c r="AH318" s="6"/>
    </row>
    <row r="319" spans="1:34" ht="43.5" customHeight="1">
      <c r="A319" s="134"/>
      <c r="B319" s="134"/>
      <c r="C319" s="134"/>
      <c r="D319" s="37" t="s">
        <v>288</v>
      </c>
      <c r="E319" s="38">
        <v>100000</v>
      </c>
      <c r="F319" s="39"/>
      <c r="G319" s="40"/>
      <c r="H319" s="40"/>
      <c r="I319" s="39"/>
      <c r="J319" s="40"/>
      <c r="K319" s="44"/>
      <c r="L319" s="44"/>
      <c r="M319" s="43"/>
      <c r="N319" s="43"/>
      <c r="O319" s="42"/>
      <c r="P319" s="42"/>
      <c r="Q319" s="42"/>
      <c r="R319" s="42"/>
      <c r="S319" s="120"/>
      <c r="T319" s="120"/>
      <c r="U319" s="120"/>
      <c r="V319" s="120"/>
      <c r="W319" s="120"/>
      <c r="X319" s="120"/>
      <c r="Y319" s="120"/>
      <c r="Z319" s="120"/>
      <c r="AA319" s="120"/>
      <c r="AB319" s="152"/>
      <c r="AC319" s="45"/>
      <c r="AE319" s="6"/>
      <c r="AF319" s="6"/>
      <c r="AG319" s="6"/>
      <c r="AH319" s="6"/>
    </row>
    <row r="320" spans="1:34" ht="75" customHeight="1">
      <c r="A320" s="134">
        <v>150</v>
      </c>
      <c r="B320" s="134" t="s">
        <v>473</v>
      </c>
      <c r="C320" s="134" t="s">
        <v>356</v>
      </c>
      <c r="D320" s="37" t="s">
        <v>474</v>
      </c>
      <c r="E320" s="38">
        <v>40000</v>
      </c>
      <c r="F320" s="39"/>
      <c r="G320" s="40"/>
      <c r="H320" s="40"/>
      <c r="I320" s="39"/>
      <c r="J320" s="40"/>
      <c r="K320" s="44"/>
      <c r="L320" s="44"/>
      <c r="M320" s="43"/>
      <c r="N320" s="43">
        <v>40000</v>
      </c>
      <c r="O320" s="42"/>
      <c r="P320" s="42"/>
      <c r="Q320" s="42"/>
      <c r="R320" s="42"/>
      <c r="S320" s="120"/>
      <c r="T320" s="120"/>
      <c r="U320" s="120"/>
      <c r="V320" s="120"/>
      <c r="W320" s="120"/>
      <c r="X320" s="120"/>
      <c r="Y320" s="120"/>
      <c r="Z320" s="120"/>
      <c r="AA320" s="120"/>
      <c r="AB320" s="152" t="s">
        <v>357</v>
      </c>
      <c r="AC320" s="45"/>
      <c r="AE320" s="6"/>
      <c r="AF320" s="6"/>
      <c r="AG320" s="6"/>
      <c r="AH320" s="6"/>
    </row>
    <row r="321" spans="1:34" ht="60" customHeight="1">
      <c r="A321" s="134">
        <v>151</v>
      </c>
      <c r="B321" s="134" t="s">
        <v>475</v>
      </c>
      <c r="C321" s="134" t="s">
        <v>476</v>
      </c>
      <c r="D321" s="37" t="s">
        <v>477</v>
      </c>
      <c r="E321" s="38"/>
      <c r="F321" s="39"/>
      <c r="G321" s="40"/>
      <c r="H321" s="40"/>
      <c r="I321" s="39"/>
      <c r="J321" s="40"/>
      <c r="K321" s="44"/>
      <c r="L321" s="44"/>
      <c r="M321" s="43"/>
      <c r="N321" s="43"/>
      <c r="O321" s="42"/>
      <c r="P321" s="42"/>
      <c r="Q321" s="42"/>
      <c r="R321" s="42"/>
      <c r="S321" s="120"/>
      <c r="T321" s="120"/>
      <c r="U321" s="120"/>
      <c r="V321" s="120"/>
      <c r="W321" s="120"/>
      <c r="X321" s="120"/>
      <c r="Y321" s="120"/>
      <c r="Z321" s="120"/>
      <c r="AA321" s="120"/>
      <c r="AB321" s="152" t="s">
        <v>478</v>
      </c>
      <c r="AC321" s="45"/>
      <c r="AE321" s="6"/>
      <c r="AF321" s="6"/>
      <c r="AG321" s="6"/>
      <c r="AH321" s="6"/>
    </row>
    <row r="322" spans="1:34" ht="95.25" customHeight="1">
      <c r="A322" s="134">
        <v>152</v>
      </c>
      <c r="B322" s="134" t="s">
        <v>1000</v>
      </c>
      <c r="C322" s="134" t="s">
        <v>1001</v>
      </c>
      <c r="D322" s="37" t="s">
        <v>1002</v>
      </c>
      <c r="E322" s="38"/>
      <c r="F322" s="39"/>
      <c r="G322" s="40"/>
      <c r="H322" s="40"/>
      <c r="I322" s="39"/>
      <c r="J322" s="40"/>
      <c r="K322" s="44"/>
      <c r="L322" s="44"/>
      <c r="M322" s="43"/>
      <c r="N322" s="43">
        <v>3000</v>
      </c>
      <c r="O322" s="42"/>
      <c r="P322" s="42"/>
      <c r="Q322" s="42"/>
      <c r="R322" s="42"/>
      <c r="S322" s="120"/>
      <c r="T322" s="120"/>
      <c r="U322" s="120"/>
      <c r="V322" s="120"/>
      <c r="W322" s="120"/>
      <c r="X322" s="120"/>
      <c r="Y322" s="120"/>
      <c r="Z322" s="120"/>
      <c r="AA322" s="120"/>
      <c r="AB322" s="152" t="s">
        <v>729</v>
      </c>
      <c r="AC322" s="45"/>
      <c r="AE322" s="6"/>
      <c r="AF322" s="6"/>
      <c r="AG322" s="6"/>
      <c r="AH322" s="6"/>
    </row>
    <row r="323" spans="1:34" ht="108" customHeight="1">
      <c r="A323" s="135">
        <v>153</v>
      </c>
      <c r="B323" s="135" t="s">
        <v>1003</v>
      </c>
      <c r="C323" s="135" t="s">
        <v>1004</v>
      </c>
      <c r="D323" s="37" t="s">
        <v>67</v>
      </c>
      <c r="E323" s="38"/>
      <c r="F323" s="39"/>
      <c r="G323" s="40"/>
      <c r="H323" s="40"/>
      <c r="I323" s="39"/>
      <c r="J323" s="40"/>
      <c r="K323" s="44"/>
      <c r="L323" s="44"/>
      <c r="M323" s="43"/>
      <c r="N323" s="43"/>
      <c r="O323" s="42"/>
      <c r="P323" s="42"/>
      <c r="Q323" s="42"/>
      <c r="R323" s="42"/>
      <c r="S323" s="120"/>
      <c r="T323" s="120"/>
      <c r="U323" s="120"/>
      <c r="V323" s="120"/>
      <c r="W323" s="120"/>
      <c r="X323" s="120"/>
      <c r="Y323" s="120"/>
      <c r="Z323" s="120"/>
      <c r="AA323" s="120"/>
      <c r="AB323" s="152" t="s">
        <v>68</v>
      </c>
      <c r="AC323" s="45"/>
      <c r="AE323" s="6"/>
      <c r="AF323" s="6"/>
      <c r="AG323" s="6"/>
      <c r="AH323" s="6"/>
    </row>
    <row r="324" spans="1:34" ht="48" customHeight="1">
      <c r="A324" s="135"/>
      <c r="B324" s="135"/>
      <c r="C324" s="135"/>
      <c r="D324" s="37" t="s">
        <v>1005</v>
      </c>
      <c r="E324" s="38">
        <v>60000</v>
      </c>
      <c r="F324" s="39"/>
      <c r="G324" s="40"/>
      <c r="H324" s="40"/>
      <c r="I324" s="39"/>
      <c r="J324" s="40"/>
      <c r="K324" s="44"/>
      <c r="L324" s="44"/>
      <c r="M324" s="43"/>
      <c r="N324" s="43">
        <v>60000</v>
      </c>
      <c r="O324" s="42"/>
      <c r="P324" s="42"/>
      <c r="Q324" s="42"/>
      <c r="R324" s="42"/>
      <c r="S324" s="120"/>
      <c r="T324" s="120"/>
      <c r="U324" s="120"/>
      <c r="V324" s="120"/>
      <c r="W324" s="120"/>
      <c r="X324" s="120"/>
      <c r="Y324" s="120"/>
      <c r="Z324" s="120"/>
      <c r="AA324" s="120"/>
      <c r="AB324" s="152"/>
      <c r="AC324" s="45"/>
      <c r="AE324" s="6"/>
      <c r="AF324" s="6"/>
      <c r="AG324" s="6"/>
      <c r="AH324" s="6"/>
    </row>
    <row r="325" spans="1:34" ht="48.75" customHeight="1">
      <c r="A325" s="134"/>
      <c r="B325" s="134"/>
      <c r="C325" s="134"/>
      <c r="D325" s="37" t="s">
        <v>1006</v>
      </c>
      <c r="E325" s="38">
        <v>40000</v>
      </c>
      <c r="F325" s="39"/>
      <c r="G325" s="40"/>
      <c r="H325" s="40"/>
      <c r="I325" s="39"/>
      <c r="J325" s="40"/>
      <c r="K325" s="44"/>
      <c r="L325" s="44"/>
      <c r="M325" s="43"/>
      <c r="N325" s="43">
        <v>40000</v>
      </c>
      <c r="O325" s="42"/>
      <c r="P325" s="42"/>
      <c r="Q325" s="42"/>
      <c r="R325" s="42"/>
      <c r="S325" s="120"/>
      <c r="T325" s="120"/>
      <c r="U325" s="120"/>
      <c r="V325" s="120"/>
      <c r="W325" s="120"/>
      <c r="X325" s="120"/>
      <c r="Y325" s="120"/>
      <c r="Z325" s="120"/>
      <c r="AA325" s="120"/>
      <c r="AB325" s="152"/>
      <c r="AC325" s="45"/>
      <c r="AE325" s="6"/>
      <c r="AF325" s="6"/>
      <c r="AG325" s="6"/>
      <c r="AH325" s="6"/>
    </row>
    <row r="326" spans="1:34" ht="96.75" customHeight="1">
      <c r="A326" s="134">
        <v>154</v>
      </c>
      <c r="B326" s="134" t="s">
        <v>1007</v>
      </c>
      <c r="C326" s="134" t="s">
        <v>1008</v>
      </c>
      <c r="D326" s="37" t="s">
        <v>1009</v>
      </c>
      <c r="E326" s="38"/>
      <c r="F326" s="39"/>
      <c r="G326" s="40"/>
      <c r="H326" s="40"/>
      <c r="I326" s="39"/>
      <c r="J326" s="40"/>
      <c r="K326" s="44"/>
      <c r="L326" s="44"/>
      <c r="M326" s="43"/>
      <c r="N326" s="43"/>
      <c r="O326" s="42"/>
      <c r="P326" s="42"/>
      <c r="Q326" s="42"/>
      <c r="R326" s="42"/>
      <c r="S326" s="120"/>
      <c r="T326" s="120"/>
      <c r="U326" s="120"/>
      <c r="V326" s="120"/>
      <c r="W326" s="120"/>
      <c r="X326" s="120"/>
      <c r="Y326" s="120"/>
      <c r="Z326" s="120"/>
      <c r="AA326" s="120"/>
      <c r="AB326" s="152" t="s">
        <v>472</v>
      </c>
      <c r="AC326" s="45"/>
      <c r="AE326" s="6"/>
      <c r="AF326" s="6"/>
      <c r="AG326" s="6"/>
      <c r="AH326" s="6"/>
    </row>
    <row r="327" spans="1:34" ht="48.75" customHeight="1">
      <c r="A327" s="134">
        <v>155</v>
      </c>
      <c r="B327" s="134" t="s">
        <v>743</v>
      </c>
      <c r="C327" s="134" t="s">
        <v>650</v>
      </c>
      <c r="D327" s="37" t="s">
        <v>744</v>
      </c>
      <c r="E327" s="38">
        <f>361816+79600</f>
        <v>441416</v>
      </c>
      <c r="F327" s="39"/>
      <c r="G327" s="40"/>
      <c r="H327" s="40"/>
      <c r="I327" s="39"/>
      <c r="J327" s="40"/>
      <c r="K327" s="44"/>
      <c r="L327" s="44"/>
      <c r="M327" s="43"/>
      <c r="N327" s="43">
        <v>220000</v>
      </c>
      <c r="O327" s="42"/>
      <c r="P327" s="42"/>
      <c r="Q327" s="42"/>
      <c r="R327" s="42"/>
      <c r="S327" s="120"/>
      <c r="T327" s="120"/>
      <c r="U327" s="120"/>
      <c r="V327" s="120"/>
      <c r="W327" s="120"/>
      <c r="X327" s="120"/>
      <c r="Y327" s="120"/>
      <c r="Z327" s="120"/>
      <c r="AA327" s="120"/>
      <c r="AB327" s="152"/>
      <c r="AC327" s="45"/>
      <c r="AE327" s="6"/>
      <c r="AF327" s="6"/>
      <c r="AG327" s="6"/>
      <c r="AH327" s="6"/>
    </row>
    <row r="328" spans="1:34" ht="48.75" customHeight="1">
      <c r="A328" s="134">
        <v>156</v>
      </c>
      <c r="B328" s="134" t="s">
        <v>170</v>
      </c>
      <c r="C328" s="134" t="s">
        <v>171</v>
      </c>
      <c r="D328" s="37" t="s">
        <v>172</v>
      </c>
      <c r="E328" s="38">
        <v>34000</v>
      </c>
      <c r="F328" s="39"/>
      <c r="G328" s="40"/>
      <c r="H328" s="40"/>
      <c r="I328" s="39"/>
      <c r="J328" s="40"/>
      <c r="K328" s="44"/>
      <c r="L328" s="44"/>
      <c r="M328" s="43"/>
      <c r="N328" s="43">
        <v>34000</v>
      </c>
      <c r="O328" s="42"/>
      <c r="P328" s="42"/>
      <c r="Q328" s="42"/>
      <c r="R328" s="42"/>
      <c r="S328" s="120"/>
      <c r="T328" s="120"/>
      <c r="U328" s="120"/>
      <c r="V328" s="120"/>
      <c r="W328" s="120"/>
      <c r="X328" s="120"/>
      <c r="Y328" s="120"/>
      <c r="Z328" s="120"/>
      <c r="AA328" s="120"/>
      <c r="AB328" s="152" t="s">
        <v>334</v>
      </c>
      <c r="AC328" s="45"/>
      <c r="AE328" s="6"/>
      <c r="AF328" s="6"/>
      <c r="AG328" s="6"/>
      <c r="AH328" s="6"/>
    </row>
    <row r="329" spans="1:34" ht="48.75" customHeight="1">
      <c r="A329" s="114">
        <v>157</v>
      </c>
      <c r="B329" s="114" t="s">
        <v>173</v>
      </c>
      <c r="C329" s="135" t="s">
        <v>171</v>
      </c>
      <c r="D329" s="37" t="s">
        <v>177</v>
      </c>
      <c r="E329" s="38"/>
      <c r="F329" s="39"/>
      <c r="G329" s="40"/>
      <c r="H329" s="40"/>
      <c r="I329" s="39"/>
      <c r="J329" s="40"/>
      <c r="K329" s="44"/>
      <c r="L329" s="44"/>
      <c r="M329" s="43"/>
      <c r="N329" s="43"/>
      <c r="O329" s="42"/>
      <c r="P329" s="42"/>
      <c r="Q329" s="42"/>
      <c r="R329" s="42"/>
      <c r="S329" s="120"/>
      <c r="T329" s="120"/>
      <c r="U329" s="120"/>
      <c r="V329" s="120"/>
      <c r="W329" s="120"/>
      <c r="X329" s="120"/>
      <c r="Y329" s="120"/>
      <c r="Z329" s="120"/>
      <c r="AA329" s="120"/>
      <c r="AB329" s="152"/>
      <c r="AC329" s="45"/>
      <c r="AE329" s="6"/>
      <c r="AF329" s="6"/>
      <c r="AG329" s="6"/>
      <c r="AH329" s="6"/>
    </row>
    <row r="330" spans="1:34" ht="27" customHeight="1">
      <c r="A330" s="135"/>
      <c r="B330" s="135"/>
      <c r="C330" s="135"/>
      <c r="D330" s="37" t="s">
        <v>174</v>
      </c>
      <c r="E330" s="38">
        <v>10000</v>
      </c>
      <c r="F330" s="39"/>
      <c r="G330" s="40"/>
      <c r="H330" s="40"/>
      <c r="I330" s="39"/>
      <c r="J330" s="40"/>
      <c r="K330" s="44"/>
      <c r="L330" s="44"/>
      <c r="M330" s="43"/>
      <c r="N330" s="43">
        <v>10000</v>
      </c>
      <c r="O330" s="42"/>
      <c r="P330" s="42"/>
      <c r="Q330" s="42"/>
      <c r="R330" s="42"/>
      <c r="S330" s="120"/>
      <c r="T330" s="120"/>
      <c r="U330" s="120"/>
      <c r="V330" s="120"/>
      <c r="W330" s="120"/>
      <c r="X330" s="120"/>
      <c r="Y330" s="120"/>
      <c r="Z330" s="120"/>
      <c r="AA330" s="120"/>
      <c r="AB330" s="152"/>
      <c r="AC330" s="45"/>
      <c r="AE330" s="6"/>
      <c r="AF330" s="6"/>
      <c r="AG330" s="6"/>
      <c r="AH330" s="6"/>
    </row>
    <row r="331" spans="1:34" ht="29.25" customHeight="1">
      <c r="A331" s="134"/>
      <c r="B331" s="134"/>
      <c r="C331" s="134"/>
      <c r="D331" s="37" t="s">
        <v>175</v>
      </c>
      <c r="E331" s="38">
        <v>6500</v>
      </c>
      <c r="F331" s="39"/>
      <c r="G331" s="40"/>
      <c r="H331" s="40"/>
      <c r="I331" s="39"/>
      <c r="J331" s="40"/>
      <c r="K331" s="44"/>
      <c r="L331" s="44"/>
      <c r="M331" s="43"/>
      <c r="N331" s="43">
        <v>6500</v>
      </c>
      <c r="O331" s="42"/>
      <c r="P331" s="42"/>
      <c r="Q331" s="42"/>
      <c r="R331" s="42"/>
      <c r="S331" s="120"/>
      <c r="T331" s="120"/>
      <c r="U331" s="120"/>
      <c r="V331" s="120"/>
      <c r="W331" s="120"/>
      <c r="X331" s="120"/>
      <c r="Y331" s="120"/>
      <c r="Z331" s="120"/>
      <c r="AA331" s="120"/>
      <c r="AB331" s="152"/>
      <c r="AC331" s="45"/>
      <c r="AE331" s="6"/>
      <c r="AF331" s="6"/>
      <c r="AG331" s="6"/>
      <c r="AH331" s="6"/>
    </row>
    <row r="332" spans="1:34" ht="79.5" customHeight="1">
      <c r="A332" s="134">
        <v>158</v>
      </c>
      <c r="B332" s="20" t="s">
        <v>182</v>
      </c>
      <c r="C332" s="20" t="s">
        <v>176</v>
      </c>
      <c r="D332" s="37" t="s">
        <v>183</v>
      </c>
      <c r="E332" s="38">
        <v>980000</v>
      </c>
      <c r="F332" s="39"/>
      <c r="G332" s="40"/>
      <c r="H332" s="40"/>
      <c r="I332" s="39"/>
      <c r="J332" s="40"/>
      <c r="K332" s="44"/>
      <c r="L332" s="44"/>
      <c r="M332" s="43"/>
      <c r="N332" s="43">
        <v>750000</v>
      </c>
      <c r="O332" s="42"/>
      <c r="P332" s="42"/>
      <c r="Q332" s="42"/>
      <c r="R332" s="42"/>
      <c r="S332" s="120"/>
      <c r="T332" s="120"/>
      <c r="U332" s="120"/>
      <c r="V332" s="120"/>
      <c r="W332" s="120"/>
      <c r="X332" s="120"/>
      <c r="Y332" s="120"/>
      <c r="Z332" s="120"/>
      <c r="AA332" s="120"/>
      <c r="AB332" s="152"/>
      <c r="AC332" s="45"/>
      <c r="AE332" s="6"/>
      <c r="AF332" s="6"/>
      <c r="AG332" s="6"/>
      <c r="AH332" s="6"/>
    </row>
    <row r="333" spans="1:34" ht="60.75" customHeight="1">
      <c r="A333" s="134">
        <v>159</v>
      </c>
      <c r="B333" s="170" t="s">
        <v>291</v>
      </c>
      <c r="C333" s="134" t="s">
        <v>185</v>
      </c>
      <c r="D333" s="37" t="s">
        <v>184</v>
      </c>
      <c r="E333" s="38">
        <v>500000</v>
      </c>
      <c r="F333" s="39"/>
      <c r="G333" s="40"/>
      <c r="H333" s="40"/>
      <c r="I333" s="39"/>
      <c r="J333" s="40"/>
      <c r="K333" s="44"/>
      <c r="L333" s="44"/>
      <c r="M333" s="43"/>
      <c r="N333" s="43">
        <v>100000</v>
      </c>
      <c r="O333" s="42"/>
      <c r="P333" s="42"/>
      <c r="Q333" s="42"/>
      <c r="R333" s="42"/>
      <c r="S333" s="120"/>
      <c r="T333" s="120"/>
      <c r="U333" s="120"/>
      <c r="V333" s="120"/>
      <c r="W333" s="120"/>
      <c r="X333" s="120"/>
      <c r="Y333" s="120"/>
      <c r="Z333" s="120"/>
      <c r="AA333" s="120"/>
      <c r="AB333" s="152" t="s">
        <v>179</v>
      </c>
      <c r="AC333" s="45"/>
      <c r="AE333" s="6"/>
      <c r="AF333" s="6"/>
      <c r="AG333" s="6"/>
      <c r="AH333" s="6"/>
    </row>
    <row r="334" spans="1:34" ht="75" customHeight="1">
      <c r="A334" s="134">
        <v>160</v>
      </c>
      <c r="B334" s="134" t="s">
        <v>181</v>
      </c>
      <c r="C334" s="134" t="s">
        <v>180</v>
      </c>
      <c r="D334" s="37" t="s">
        <v>292</v>
      </c>
      <c r="E334" s="38">
        <v>67000</v>
      </c>
      <c r="F334" s="39"/>
      <c r="G334" s="40"/>
      <c r="H334" s="40"/>
      <c r="I334" s="39"/>
      <c r="J334" s="40"/>
      <c r="K334" s="44"/>
      <c r="L334" s="44"/>
      <c r="M334" s="43"/>
      <c r="N334" s="43">
        <v>40000</v>
      </c>
      <c r="O334" s="42"/>
      <c r="P334" s="42"/>
      <c r="Q334" s="42"/>
      <c r="R334" s="42"/>
      <c r="S334" s="120"/>
      <c r="T334" s="120"/>
      <c r="U334" s="120"/>
      <c r="V334" s="120"/>
      <c r="W334" s="120"/>
      <c r="X334" s="120"/>
      <c r="Y334" s="120"/>
      <c r="Z334" s="120"/>
      <c r="AA334" s="120"/>
      <c r="AB334" s="152" t="s">
        <v>348</v>
      </c>
      <c r="AC334" s="45"/>
      <c r="AE334" s="6"/>
      <c r="AF334" s="6"/>
      <c r="AG334" s="6"/>
      <c r="AH334" s="6"/>
    </row>
    <row r="335" spans="1:34" ht="75.75" customHeight="1">
      <c r="A335" s="134">
        <v>161</v>
      </c>
      <c r="B335" s="134" t="s">
        <v>178</v>
      </c>
      <c r="C335" s="134" t="s">
        <v>186</v>
      </c>
      <c r="D335" s="37" t="s">
        <v>333</v>
      </c>
      <c r="E335" s="38">
        <v>22000</v>
      </c>
      <c r="F335" s="39"/>
      <c r="G335" s="40"/>
      <c r="H335" s="40"/>
      <c r="I335" s="39"/>
      <c r="J335" s="40"/>
      <c r="K335" s="44"/>
      <c r="L335" s="44"/>
      <c r="M335" s="43"/>
      <c r="N335" s="43">
        <v>22000</v>
      </c>
      <c r="O335" s="42"/>
      <c r="P335" s="42"/>
      <c r="Q335" s="42"/>
      <c r="R335" s="42"/>
      <c r="S335" s="120"/>
      <c r="T335" s="120"/>
      <c r="U335" s="120"/>
      <c r="V335" s="120"/>
      <c r="W335" s="120"/>
      <c r="X335" s="120"/>
      <c r="Y335" s="120"/>
      <c r="Z335" s="120"/>
      <c r="AA335" s="120"/>
      <c r="AB335" s="152" t="s">
        <v>187</v>
      </c>
      <c r="AC335" s="45"/>
      <c r="AE335" s="6"/>
      <c r="AF335" s="6"/>
      <c r="AG335" s="6"/>
      <c r="AH335" s="6"/>
    </row>
    <row r="336" spans="1:34" ht="29.25" customHeight="1" hidden="1">
      <c r="A336" s="134"/>
      <c r="B336" s="134"/>
      <c r="C336" s="134"/>
      <c r="D336" s="37"/>
      <c r="E336" s="38"/>
      <c r="F336" s="39"/>
      <c r="G336" s="40"/>
      <c r="H336" s="40"/>
      <c r="I336" s="39"/>
      <c r="J336" s="40"/>
      <c r="K336" s="44"/>
      <c r="L336" s="44"/>
      <c r="M336" s="43"/>
      <c r="N336" s="43"/>
      <c r="O336" s="42"/>
      <c r="P336" s="42"/>
      <c r="Q336" s="42"/>
      <c r="R336" s="42"/>
      <c r="S336" s="120"/>
      <c r="T336" s="120"/>
      <c r="U336" s="120"/>
      <c r="V336" s="120"/>
      <c r="W336" s="120"/>
      <c r="X336" s="120"/>
      <c r="Y336" s="120"/>
      <c r="Z336" s="120"/>
      <c r="AA336" s="120"/>
      <c r="AB336" s="152"/>
      <c r="AC336" s="45"/>
      <c r="AE336" s="6"/>
      <c r="AF336" s="6"/>
      <c r="AG336" s="6"/>
      <c r="AH336" s="6"/>
    </row>
    <row r="337" spans="1:34" s="13" customFormat="1" ht="30" customHeight="1">
      <c r="A337" s="15"/>
      <c r="B337" s="26" t="s">
        <v>643</v>
      </c>
      <c r="C337" s="27"/>
      <c r="D337" s="28"/>
      <c r="E337" s="29">
        <f>SUM(E7:E336)</f>
        <v>57917408.150000006</v>
      </c>
      <c r="F337" s="29">
        <f aca="true" t="shared" si="0" ref="F337:R337">SUM(F7:F321)</f>
        <v>0</v>
      </c>
      <c r="G337" s="29">
        <f t="shared" si="0"/>
        <v>0</v>
      </c>
      <c r="H337" s="29">
        <f t="shared" si="0"/>
        <v>0</v>
      </c>
      <c r="I337" s="29">
        <f t="shared" si="0"/>
        <v>0</v>
      </c>
      <c r="J337" s="29">
        <f t="shared" si="0"/>
        <v>0</v>
      </c>
      <c r="K337" s="29">
        <f t="shared" si="0"/>
        <v>0</v>
      </c>
      <c r="L337" s="29">
        <f t="shared" si="0"/>
        <v>0</v>
      </c>
      <c r="M337" s="29">
        <f>SUM(M7:M336)</f>
        <v>2206500</v>
      </c>
      <c r="N337" s="29">
        <f>SUM(N7:N336)</f>
        <v>11226560</v>
      </c>
      <c r="O337" s="29">
        <f>SUM(O7:O336)</f>
        <v>0</v>
      </c>
      <c r="P337" s="29">
        <f>SUM(P7:P336)</f>
        <v>1151646</v>
      </c>
      <c r="Q337" s="29">
        <f>SUM(Q7:Q336)</f>
        <v>2889131</v>
      </c>
      <c r="R337" s="29">
        <f t="shared" si="0"/>
        <v>0</v>
      </c>
      <c r="S337" s="29">
        <f aca="true" t="shared" si="1" ref="S337:AA337">SUM(S7:S224)</f>
        <v>0</v>
      </c>
      <c r="T337" s="29">
        <f t="shared" si="1"/>
        <v>0</v>
      </c>
      <c r="U337" s="29">
        <f t="shared" si="1"/>
        <v>0</v>
      </c>
      <c r="V337" s="29">
        <f t="shared" si="1"/>
        <v>0</v>
      </c>
      <c r="W337" s="29">
        <f t="shared" si="1"/>
        <v>0</v>
      </c>
      <c r="X337" s="29">
        <f t="shared" si="1"/>
        <v>0</v>
      </c>
      <c r="Y337" s="29">
        <f t="shared" si="1"/>
        <v>0</v>
      </c>
      <c r="Z337" s="29">
        <f t="shared" si="1"/>
        <v>0</v>
      </c>
      <c r="AA337" s="29">
        <f t="shared" si="1"/>
        <v>0</v>
      </c>
      <c r="AB337" s="149"/>
      <c r="AC337" s="29">
        <f aca="true" t="shared" si="2" ref="AC337:AH337">SUM(AC7:AC7)</f>
        <v>182584</v>
      </c>
      <c r="AD337" s="29">
        <f t="shared" si="2"/>
        <v>0</v>
      </c>
      <c r="AE337" s="29">
        <f t="shared" si="2"/>
        <v>0</v>
      </c>
      <c r="AF337" s="29">
        <f t="shared" si="2"/>
        <v>0</v>
      </c>
      <c r="AG337" s="29">
        <f t="shared" si="2"/>
        <v>0</v>
      </c>
      <c r="AH337" s="29">
        <f t="shared" si="2"/>
        <v>0</v>
      </c>
    </row>
    <row r="338" spans="2:34" s="13" customFormat="1" ht="24" customHeight="1">
      <c r="B338" s="14"/>
      <c r="C338" s="11"/>
      <c r="D338" s="11"/>
      <c r="E338" s="16"/>
      <c r="F338" s="16"/>
      <c r="G338" s="16"/>
      <c r="H338" s="16"/>
      <c r="I338" s="16"/>
      <c r="J338" s="16"/>
      <c r="K338" s="16"/>
      <c r="L338" s="16"/>
      <c r="M338" s="16"/>
      <c r="N338" s="16"/>
      <c r="O338" s="23"/>
      <c r="AB338" s="18"/>
      <c r="AC338" s="12"/>
      <c r="AD338" s="12">
        <f>IF(SUM(N338:V338)&lt;&gt;0,1,0)</f>
        <v>0</v>
      </c>
      <c r="AE338" s="12"/>
      <c r="AF338" s="12"/>
      <c r="AG338" s="12"/>
      <c r="AH338" s="12"/>
    </row>
    <row r="339" spans="2:34" s="13" customFormat="1" ht="30.75">
      <c r="B339" s="14"/>
      <c r="C339" s="34" t="s">
        <v>645</v>
      </c>
      <c r="D339" s="34"/>
      <c r="E339" s="16">
        <v>320000</v>
      </c>
      <c r="O339" s="23"/>
      <c r="AB339" s="11"/>
      <c r="AC339" s="12"/>
      <c r="AD339" s="12">
        <f>IF(SUM(N339:V339)&lt;&gt;0,1,0)</f>
        <v>0</v>
      </c>
      <c r="AE339" s="46">
        <f>AF337+AG337+AH337</f>
        <v>0</v>
      </c>
      <c r="AF339" s="12">
        <f>'[1]районні установи'!$H$20</f>
        <v>0</v>
      </c>
      <c r="AG339" s="12"/>
      <c r="AH339" s="12"/>
    </row>
    <row r="340" spans="2:34" s="13" customFormat="1" ht="15.75">
      <c r="B340" s="14"/>
      <c r="C340" s="34"/>
      <c r="D340" s="34"/>
      <c r="E340" s="16"/>
      <c r="O340" s="23"/>
      <c r="AB340" s="11"/>
      <c r="AC340" s="12"/>
      <c r="AD340" s="12"/>
      <c r="AE340" s="12"/>
      <c r="AF340" s="46">
        <f>AF337-AF339</f>
        <v>0</v>
      </c>
      <c r="AG340" s="12"/>
      <c r="AH340" s="12"/>
    </row>
    <row r="341" spans="2:34" s="13" customFormat="1" ht="15.75">
      <c r="B341" s="14"/>
      <c r="C341" s="34"/>
      <c r="D341" s="34" t="s">
        <v>359</v>
      </c>
      <c r="E341" s="16"/>
      <c r="O341" s="31">
        <f>7677327-O337</f>
        <v>7677327</v>
      </c>
      <c r="AB341" s="11"/>
      <c r="AC341" s="12"/>
      <c r="AD341" s="12"/>
      <c r="AE341" s="12"/>
      <c r="AF341" s="12"/>
      <c r="AG341" s="12"/>
      <c r="AH341" s="12"/>
    </row>
    <row r="342" spans="2:34" s="13" customFormat="1" ht="15.75">
      <c r="B342" s="14"/>
      <c r="C342" s="34"/>
      <c r="D342" s="34"/>
      <c r="E342" s="16"/>
      <c r="O342" s="23"/>
      <c r="AB342" s="11"/>
      <c r="AC342" s="12"/>
      <c r="AD342" s="12"/>
      <c r="AE342" s="12"/>
      <c r="AF342" s="12"/>
      <c r="AG342" s="12"/>
      <c r="AH342" s="12"/>
    </row>
    <row r="343" spans="2:34" s="13" customFormat="1" ht="15.75">
      <c r="B343" s="14"/>
      <c r="C343" s="34"/>
      <c r="D343" s="34" t="s">
        <v>936</v>
      </c>
      <c r="E343" s="16"/>
      <c r="N343" s="16">
        <v>16055965</v>
      </c>
      <c r="O343" s="31">
        <v>110600</v>
      </c>
      <c r="P343" s="16"/>
      <c r="Q343" s="16"/>
      <c r="R343" s="16"/>
      <c r="S343" s="16"/>
      <c r="T343" s="16"/>
      <c r="U343" s="16"/>
      <c r="V343" s="16"/>
      <c r="W343" s="16"/>
      <c r="X343" s="16"/>
      <c r="Y343" s="16"/>
      <c r="Z343" s="16"/>
      <c r="AA343" s="16"/>
      <c r="AB343" s="172"/>
      <c r="AC343" s="12"/>
      <c r="AD343" s="12"/>
      <c r="AE343" s="12"/>
      <c r="AF343" s="12"/>
      <c r="AG343" s="12"/>
      <c r="AH343" s="12"/>
    </row>
    <row r="344" spans="2:34" s="13" customFormat="1" ht="54" customHeight="1">
      <c r="B344" s="14"/>
      <c r="C344" s="34" t="s">
        <v>644</v>
      </c>
      <c r="D344" s="34"/>
      <c r="E344" s="16"/>
      <c r="F344" s="16"/>
      <c r="G344" s="16"/>
      <c r="H344" s="16"/>
      <c r="I344" s="16"/>
      <c r="J344" s="16"/>
      <c r="K344" s="16"/>
      <c r="L344" s="16"/>
      <c r="M344" s="16"/>
      <c r="N344" s="209">
        <f>N343-N337</f>
        <v>4829405</v>
      </c>
      <c r="O344" s="210"/>
      <c r="P344" s="210"/>
      <c r="Q344" s="210"/>
      <c r="R344" s="210"/>
      <c r="S344" s="210"/>
      <c r="T344" s="210"/>
      <c r="U344" s="210"/>
      <c r="V344" s="210"/>
      <c r="W344" s="210"/>
      <c r="X344" s="210"/>
      <c r="Y344" s="210"/>
      <c r="Z344" s="210"/>
      <c r="AA344" s="210"/>
      <c r="AB344" s="211"/>
      <c r="AC344" s="12"/>
      <c r="AD344" s="12">
        <f>IF(SUM(N344:V344)&lt;&gt;0,1,0)</f>
        <v>1</v>
      </c>
      <c r="AE344" s="12"/>
      <c r="AF344" s="12"/>
      <c r="AG344" s="12"/>
      <c r="AH344" s="12"/>
    </row>
    <row r="345" spans="2:34" s="13" customFormat="1" ht="39.75" customHeight="1">
      <c r="B345" s="14"/>
      <c r="C345" s="34"/>
      <c r="D345" s="34" t="s">
        <v>656</v>
      </c>
      <c r="E345" s="16"/>
      <c r="F345" s="16"/>
      <c r="G345" s="16"/>
      <c r="H345" s="16"/>
      <c r="I345" s="16"/>
      <c r="J345" s="16"/>
      <c r="K345" s="16"/>
      <c r="L345" s="16"/>
      <c r="M345" s="16"/>
      <c r="N345" s="21"/>
      <c r="O345" s="32"/>
      <c r="P345" s="22"/>
      <c r="Q345" s="22"/>
      <c r="R345" s="22"/>
      <c r="S345" s="22"/>
      <c r="T345" s="22"/>
      <c r="U345" s="22"/>
      <c r="V345" s="22"/>
      <c r="W345" s="22"/>
      <c r="X345" s="22"/>
      <c r="Y345" s="22"/>
      <c r="Z345" s="22"/>
      <c r="AA345" s="22"/>
      <c r="AB345" s="25"/>
      <c r="AC345" s="12"/>
      <c r="AD345" s="12"/>
      <c r="AE345" s="12"/>
      <c r="AF345" s="12"/>
      <c r="AG345" s="12"/>
      <c r="AH345" s="12"/>
    </row>
    <row r="346" spans="2:34" s="13" customFormat="1" ht="135" customHeight="1">
      <c r="B346" s="14"/>
      <c r="C346" s="34"/>
      <c r="D346" s="34" t="s">
        <v>360</v>
      </c>
      <c r="E346" s="16">
        <v>120000</v>
      </c>
      <c r="F346" s="16"/>
      <c r="G346" s="16"/>
      <c r="H346" s="16"/>
      <c r="I346" s="16"/>
      <c r="J346" s="16"/>
      <c r="K346" s="16"/>
      <c r="L346" s="16"/>
      <c r="M346" s="16"/>
      <c r="N346" s="21">
        <v>52000</v>
      </c>
      <c r="O346" s="32"/>
      <c r="P346" s="22"/>
      <c r="Q346" s="22"/>
      <c r="R346" s="22"/>
      <c r="S346" s="22"/>
      <c r="T346" s="22"/>
      <c r="U346" s="22"/>
      <c r="V346" s="22"/>
      <c r="W346" s="22"/>
      <c r="X346" s="22"/>
      <c r="Y346" s="22"/>
      <c r="Z346" s="22"/>
      <c r="AA346" s="22"/>
      <c r="AB346" s="25"/>
      <c r="AC346" s="12"/>
      <c r="AD346" s="12"/>
      <c r="AE346" s="12"/>
      <c r="AF346" s="12"/>
      <c r="AG346" s="12"/>
      <c r="AH346" s="12"/>
    </row>
    <row r="347" spans="2:34" s="13" customFormat="1" ht="98.25" customHeight="1">
      <c r="B347" s="14"/>
      <c r="C347" s="34"/>
      <c r="D347" s="34" t="s">
        <v>361</v>
      </c>
      <c r="E347" s="173" t="s">
        <v>362</v>
      </c>
      <c r="F347" s="16"/>
      <c r="G347" s="16"/>
      <c r="H347" s="16"/>
      <c r="I347" s="16"/>
      <c r="J347" s="16"/>
      <c r="K347" s="16"/>
      <c r="L347" s="16"/>
      <c r="M347" s="16"/>
      <c r="N347" s="21">
        <v>12000</v>
      </c>
      <c r="O347" s="32"/>
      <c r="P347" s="22"/>
      <c r="Q347" s="22"/>
      <c r="R347" s="22"/>
      <c r="S347" s="22"/>
      <c r="T347" s="22"/>
      <c r="U347" s="22"/>
      <c r="V347" s="22"/>
      <c r="W347" s="22"/>
      <c r="X347" s="22"/>
      <c r="Y347" s="22"/>
      <c r="Z347" s="22"/>
      <c r="AA347" s="22"/>
      <c r="AB347" s="25"/>
      <c r="AC347" s="12"/>
      <c r="AD347" s="12"/>
      <c r="AE347" s="12"/>
      <c r="AF347" s="12"/>
      <c r="AG347" s="12"/>
      <c r="AH347" s="12"/>
    </row>
    <row r="348" spans="2:34" s="13" customFormat="1" ht="42.75" customHeight="1" hidden="1">
      <c r="B348" s="14"/>
      <c r="C348" s="34"/>
      <c r="D348" s="34"/>
      <c r="E348" s="16"/>
      <c r="F348" s="16"/>
      <c r="G348" s="16"/>
      <c r="H348" s="16"/>
      <c r="I348" s="16"/>
      <c r="J348" s="16"/>
      <c r="K348" s="16"/>
      <c r="L348" s="16"/>
      <c r="M348" s="16"/>
      <c r="N348" s="21"/>
      <c r="O348" s="32"/>
      <c r="P348" s="22"/>
      <c r="Q348" s="22"/>
      <c r="R348" s="22"/>
      <c r="S348" s="22"/>
      <c r="T348" s="22"/>
      <c r="U348" s="22"/>
      <c r="V348" s="22"/>
      <c r="W348" s="22"/>
      <c r="X348" s="22"/>
      <c r="Y348" s="22"/>
      <c r="Z348" s="22"/>
      <c r="AA348" s="22"/>
      <c r="AB348" s="25"/>
      <c r="AC348" s="12"/>
      <c r="AD348" s="12"/>
      <c r="AE348" s="12"/>
      <c r="AF348" s="12"/>
      <c r="AG348" s="12"/>
      <c r="AH348" s="12"/>
    </row>
    <row r="349" spans="2:34" s="13" customFormat="1" ht="28.5" customHeight="1">
      <c r="B349" s="14"/>
      <c r="C349" s="35" t="s">
        <v>649</v>
      </c>
      <c r="D349" s="35"/>
      <c r="E349" s="19"/>
      <c r="O349" s="23"/>
      <c r="S349" s="13">
        <v>3668</v>
      </c>
      <c r="AB349" s="11"/>
      <c r="AC349" s="12"/>
      <c r="AD349" s="12">
        <f aca="true" t="shared" si="3" ref="AD349:AD412">IF(SUM(N349:V349)&lt;&gt;0,1,0)</f>
        <v>1</v>
      </c>
      <c r="AE349" s="12"/>
      <c r="AF349" s="12"/>
      <c r="AG349" s="12"/>
      <c r="AH349" s="12"/>
    </row>
    <row r="350" spans="2:34" s="13" customFormat="1" ht="45.75">
      <c r="B350" s="14"/>
      <c r="C350" s="34" t="s">
        <v>646</v>
      </c>
      <c r="D350" s="34"/>
      <c r="E350" s="16">
        <v>8703.57</v>
      </c>
      <c r="O350" s="23"/>
      <c r="S350" s="13">
        <v>1109.19</v>
      </c>
      <c r="AB350" s="11"/>
      <c r="AC350" s="12"/>
      <c r="AD350" s="12">
        <f t="shared" si="3"/>
        <v>1</v>
      </c>
      <c r="AE350" s="12"/>
      <c r="AF350" s="12"/>
      <c r="AG350" s="12"/>
      <c r="AH350" s="12"/>
    </row>
    <row r="351" spans="2:34" s="13" customFormat="1" ht="15.75">
      <c r="B351" s="14"/>
      <c r="C351" s="34" t="s">
        <v>648</v>
      </c>
      <c r="D351" s="34"/>
      <c r="E351" s="16">
        <v>66000</v>
      </c>
      <c r="O351" s="23"/>
      <c r="AB351" s="11"/>
      <c r="AC351" s="12"/>
      <c r="AD351" s="12">
        <f t="shared" si="3"/>
        <v>0</v>
      </c>
      <c r="AE351" s="12"/>
      <c r="AF351" s="12"/>
      <c r="AG351" s="12"/>
      <c r="AH351" s="12"/>
    </row>
    <row r="352" spans="2:34" s="13" customFormat="1" ht="30.75">
      <c r="B352" s="14"/>
      <c r="C352" s="34" t="s">
        <v>647</v>
      </c>
      <c r="D352" s="34"/>
      <c r="E352" s="16">
        <v>5348.93</v>
      </c>
      <c r="O352" s="23"/>
      <c r="AB352" s="11"/>
      <c r="AC352" s="12"/>
      <c r="AD352" s="12">
        <f t="shared" si="3"/>
        <v>0</v>
      </c>
      <c r="AE352" s="12"/>
      <c r="AF352" s="12"/>
      <c r="AG352" s="12"/>
      <c r="AH352" s="12"/>
    </row>
    <row r="353" spans="2:34" s="13" customFormat="1" ht="15.75" hidden="1">
      <c r="B353" s="14"/>
      <c r="C353" s="34"/>
      <c r="D353" s="34"/>
      <c r="O353" s="23"/>
      <c r="AB353" s="11"/>
      <c r="AC353" s="12"/>
      <c r="AD353" s="12">
        <f t="shared" si="3"/>
        <v>0</v>
      </c>
      <c r="AE353" s="12"/>
      <c r="AF353" s="12"/>
      <c r="AG353" s="12"/>
      <c r="AH353" s="12"/>
    </row>
    <row r="354" spans="2:34" s="13" customFormat="1" ht="15.75" hidden="1">
      <c r="B354" s="14"/>
      <c r="C354" s="34"/>
      <c r="D354" s="34"/>
      <c r="O354" s="23"/>
      <c r="AB354" s="11"/>
      <c r="AC354" s="12"/>
      <c r="AD354" s="12">
        <f t="shared" si="3"/>
        <v>0</v>
      </c>
      <c r="AE354" s="12"/>
      <c r="AF354" s="12"/>
      <c r="AG354" s="12"/>
      <c r="AH354" s="12"/>
    </row>
    <row r="355" spans="2:34" s="13" customFormat="1" ht="60.75">
      <c r="B355" s="14"/>
      <c r="C355" s="35" t="s">
        <v>652</v>
      </c>
      <c r="D355" s="35"/>
      <c r="E355" s="19"/>
      <c r="N355" s="23"/>
      <c r="O355" s="23"/>
      <c r="S355" s="13">
        <v>3668</v>
      </c>
      <c r="Z355" s="208"/>
      <c r="AA355" s="208"/>
      <c r="AB355" s="207"/>
      <c r="AC355" s="12"/>
      <c r="AD355" s="12">
        <f t="shared" si="3"/>
        <v>1</v>
      </c>
      <c r="AE355" s="12"/>
      <c r="AF355" s="12"/>
      <c r="AG355" s="12"/>
      <c r="AH355" s="12"/>
    </row>
    <row r="356" spans="2:34" s="13" customFormat="1" ht="15.75" hidden="1">
      <c r="B356" s="14"/>
      <c r="C356" s="34"/>
      <c r="D356" s="34"/>
      <c r="O356" s="23"/>
      <c r="AB356" s="11"/>
      <c r="AC356" s="12"/>
      <c r="AD356" s="12">
        <f t="shared" si="3"/>
        <v>0</v>
      </c>
      <c r="AE356" s="12"/>
      <c r="AF356" s="12"/>
      <c r="AG356" s="12"/>
      <c r="AH356" s="12"/>
    </row>
    <row r="357" spans="2:34" s="13" customFormat="1" ht="15.75" hidden="1">
      <c r="B357" s="14"/>
      <c r="C357" s="34"/>
      <c r="D357" s="34"/>
      <c r="O357" s="23"/>
      <c r="AB357" s="11"/>
      <c r="AC357" s="12"/>
      <c r="AD357" s="12">
        <f t="shared" si="3"/>
        <v>0</v>
      </c>
      <c r="AE357" s="12"/>
      <c r="AF357" s="12"/>
      <c r="AG357" s="12"/>
      <c r="AH357" s="12"/>
    </row>
    <row r="358" spans="2:34" s="13" customFormat="1" ht="60.75">
      <c r="B358" s="14"/>
      <c r="C358" s="35" t="s">
        <v>653</v>
      </c>
      <c r="D358" s="34"/>
      <c r="E358" s="24"/>
      <c r="N358" s="23"/>
      <c r="O358" s="23"/>
      <c r="Z358" s="206"/>
      <c r="AA358" s="206"/>
      <c r="AB358" s="207"/>
      <c r="AC358" s="12"/>
      <c r="AD358" s="12">
        <f t="shared" si="3"/>
        <v>0</v>
      </c>
      <c r="AE358" s="12"/>
      <c r="AF358" s="12"/>
      <c r="AG358" s="12"/>
      <c r="AH358" s="12"/>
    </row>
    <row r="359" spans="2:34" s="13" customFormat="1" ht="15.75">
      <c r="B359" s="14"/>
      <c r="C359" s="34"/>
      <c r="D359" s="34"/>
      <c r="O359" s="23"/>
      <c r="AB359" s="11"/>
      <c r="AC359" s="12"/>
      <c r="AD359" s="12">
        <f t="shared" si="3"/>
        <v>0</v>
      </c>
      <c r="AE359" s="12"/>
      <c r="AF359" s="12"/>
      <c r="AG359" s="12"/>
      <c r="AH359" s="12"/>
    </row>
    <row r="360" spans="2:34" s="13" customFormat="1" ht="60.75">
      <c r="B360" s="14"/>
      <c r="C360" s="35" t="s">
        <v>654</v>
      </c>
      <c r="D360" s="34"/>
      <c r="O360" s="23"/>
      <c r="Z360" s="206"/>
      <c r="AA360" s="206"/>
      <c r="AB360" s="207"/>
      <c r="AC360" s="12"/>
      <c r="AD360" s="12">
        <f t="shared" si="3"/>
        <v>0</v>
      </c>
      <c r="AE360" s="12"/>
      <c r="AF360" s="12"/>
      <c r="AG360" s="12"/>
      <c r="AH360" s="12"/>
    </row>
    <row r="361" ht="15.75">
      <c r="AD361" s="5">
        <f t="shared" si="3"/>
        <v>0</v>
      </c>
    </row>
    <row r="362" ht="15.75">
      <c r="AD362" s="5">
        <f t="shared" si="3"/>
        <v>0</v>
      </c>
    </row>
    <row r="363" ht="15.75">
      <c r="AD363" s="5">
        <f t="shared" si="3"/>
        <v>0</v>
      </c>
    </row>
    <row r="364" ht="15.75">
      <c r="AD364" s="5">
        <f t="shared" si="3"/>
        <v>0</v>
      </c>
    </row>
    <row r="365" ht="15.75">
      <c r="AD365" s="5">
        <f t="shared" si="3"/>
        <v>0</v>
      </c>
    </row>
    <row r="366" ht="15.75">
      <c r="AD366" s="5">
        <f t="shared" si="3"/>
        <v>0</v>
      </c>
    </row>
    <row r="367" ht="15.75">
      <c r="AD367" s="5">
        <f t="shared" si="3"/>
        <v>0</v>
      </c>
    </row>
    <row r="368" ht="15.75">
      <c r="AD368" s="5">
        <f t="shared" si="3"/>
        <v>0</v>
      </c>
    </row>
    <row r="369" ht="15.75">
      <c r="AD369" s="5">
        <f t="shared" si="3"/>
        <v>0</v>
      </c>
    </row>
    <row r="370" ht="15.75">
      <c r="AD370" s="5">
        <f t="shared" si="3"/>
        <v>0</v>
      </c>
    </row>
    <row r="371" ht="15.75">
      <c r="AD371" s="5">
        <f t="shared" si="3"/>
        <v>0</v>
      </c>
    </row>
    <row r="372" ht="15.75">
      <c r="AD372" s="5">
        <f t="shared" si="3"/>
        <v>0</v>
      </c>
    </row>
    <row r="373" ht="15.75">
      <c r="AD373" s="5">
        <f t="shared" si="3"/>
        <v>0</v>
      </c>
    </row>
    <row r="374" ht="15.75">
      <c r="AD374" s="5">
        <f t="shared" si="3"/>
        <v>0</v>
      </c>
    </row>
    <row r="375" ht="15.75">
      <c r="AD375" s="5">
        <f t="shared" si="3"/>
        <v>0</v>
      </c>
    </row>
    <row r="376" ht="15.75">
      <c r="AD376" s="5">
        <f t="shared" si="3"/>
        <v>0</v>
      </c>
    </row>
    <row r="377" ht="15.75">
      <c r="AD377" s="5">
        <f t="shared" si="3"/>
        <v>0</v>
      </c>
    </row>
    <row r="378" ht="15.75">
      <c r="AD378" s="5">
        <f t="shared" si="3"/>
        <v>0</v>
      </c>
    </row>
    <row r="379" ht="15.75">
      <c r="AD379" s="5">
        <f t="shared" si="3"/>
        <v>0</v>
      </c>
    </row>
    <row r="380" ht="15.75">
      <c r="AD380" s="5">
        <f t="shared" si="3"/>
        <v>0</v>
      </c>
    </row>
    <row r="381" ht="15.75">
      <c r="AD381" s="5">
        <f t="shared" si="3"/>
        <v>0</v>
      </c>
    </row>
    <row r="382" ht="15.75">
      <c r="AD382" s="5">
        <f t="shared" si="3"/>
        <v>0</v>
      </c>
    </row>
    <row r="383" ht="15.75">
      <c r="AD383" s="5">
        <f t="shared" si="3"/>
        <v>0</v>
      </c>
    </row>
    <row r="384" ht="15.75">
      <c r="AD384" s="5">
        <f t="shared" si="3"/>
        <v>0</v>
      </c>
    </row>
    <row r="385" ht="15.75">
      <c r="AD385" s="5">
        <f t="shared" si="3"/>
        <v>0</v>
      </c>
    </row>
    <row r="386" ht="15.75">
      <c r="AD386" s="5">
        <f t="shared" si="3"/>
        <v>0</v>
      </c>
    </row>
    <row r="387" ht="15.75">
      <c r="AD387" s="5">
        <f t="shared" si="3"/>
        <v>0</v>
      </c>
    </row>
    <row r="388" ht="15.75">
      <c r="AD388" s="5">
        <f t="shared" si="3"/>
        <v>0</v>
      </c>
    </row>
    <row r="389" ht="15.75">
      <c r="AD389" s="5">
        <f t="shared" si="3"/>
        <v>0</v>
      </c>
    </row>
    <row r="390" ht="15.75">
      <c r="AD390" s="5">
        <f t="shared" si="3"/>
        <v>0</v>
      </c>
    </row>
    <row r="391" ht="15.75">
      <c r="AD391" s="5">
        <f t="shared" si="3"/>
        <v>0</v>
      </c>
    </row>
    <row r="392" ht="15.75">
      <c r="AD392" s="5">
        <f t="shared" si="3"/>
        <v>0</v>
      </c>
    </row>
    <row r="393" ht="15.75">
      <c r="AD393" s="5">
        <f t="shared" si="3"/>
        <v>0</v>
      </c>
    </row>
    <row r="394" ht="15.75">
      <c r="AD394" s="5">
        <f t="shared" si="3"/>
        <v>0</v>
      </c>
    </row>
    <row r="395" ht="15.75">
      <c r="AD395" s="5">
        <f t="shared" si="3"/>
        <v>0</v>
      </c>
    </row>
    <row r="396" ht="15.75">
      <c r="AD396" s="5">
        <f t="shared" si="3"/>
        <v>0</v>
      </c>
    </row>
    <row r="397" ht="15.75">
      <c r="AD397" s="5">
        <f t="shared" si="3"/>
        <v>0</v>
      </c>
    </row>
    <row r="398" ht="15.75">
      <c r="AD398" s="5">
        <f t="shared" si="3"/>
        <v>0</v>
      </c>
    </row>
    <row r="399" ht="15.75">
      <c r="AD399" s="5">
        <f t="shared" si="3"/>
        <v>0</v>
      </c>
    </row>
    <row r="400" ht="15.75">
      <c r="AD400" s="5">
        <f t="shared" si="3"/>
        <v>0</v>
      </c>
    </row>
    <row r="401" ht="15.75">
      <c r="AD401" s="5">
        <f t="shared" si="3"/>
        <v>0</v>
      </c>
    </row>
    <row r="402" ht="15.75">
      <c r="AD402" s="5">
        <f t="shared" si="3"/>
        <v>0</v>
      </c>
    </row>
    <row r="403" ht="15.75">
      <c r="AD403" s="5">
        <f t="shared" si="3"/>
        <v>0</v>
      </c>
    </row>
    <row r="404" ht="15.75">
      <c r="AD404" s="5">
        <f t="shared" si="3"/>
        <v>0</v>
      </c>
    </row>
    <row r="405" ht="15.75">
      <c r="AD405" s="5">
        <f t="shared" si="3"/>
        <v>0</v>
      </c>
    </row>
    <row r="406" ht="15.75">
      <c r="AD406" s="5">
        <f t="shared" si="3"/>
        <v>0</v>
      </c>
    </row>
    <row r="407" ht="15.75">
      <c r="AD407" s="5">
        <f t="shared" si="3"/>
        <v>0</v>
      </c>
    </row>
    <row r="408" ht="15.75">
      <c r="AD408" s="5">
        <f t="shared" si="3"/>
        <v>0</v>
      </c>
    </row>
    <row r="409" ht="15.75">
      <c r="AD409" s="5">
        <f t="shared" si="3"/>
        <v>0</v>
      </c>
    </row>
    <row r="410" ht="15.75">
      <c r="AD410" s="5">
        <f t="shared" si="3"/>
        <v>0</v>
      </c>
    </row>
    <row r="411" ht="15.75">
      <c r="AD411" s="5">
        <f t="shared" si="3"/>
        <v>0</v>
      </c>
    </row>
    <row r="412" ht="15.75">
      <c r="AD412" s="5">
        <f t="shared" si="3"/>
        <v>0</v>
      </c>
    </row>
    <row r="413" ht="15.75">
      <c r="AD413" s="5">
        <f aca="true" t="shared" si="4" ref="AD413:AD476">IF(SUM(N413:V413)&lt;&gt;0,1,0)</f>
        <v>0</v>
      </c>
    </row>
    <row r="414" ht="15.75">
      <c r="AD414" s="5">
        <f t="shared" si="4"/>
        <v>0</v>
      </c>
    </row>
    <row r="415" ht="15.75">
      <c r="AD415" s="5">
        <f t="shared" si="4"/>
        <v>0</v>
      </c>
    </row>
    <row r="416" ht="15.75">
      <c r="AD416" s="5">
        <f t="shared" si="4"/>
        <v>0</v>
      </c>
    </row>
    <row r="417" ht="15.75">
      <c r="AD417" s="5">
        <f t="shared" si="4"/>
        <v>0</v>
      </c>
    </row>
    <row r="418" ht="15.75">
      <c r="AD418" s="5">
        <f t="shared" si="4"/>
        <v>0</v>
      </c>
    </row>
    <row r="419" ht="15.75">
      <c r="AD419" s="5">
        <f t="shared" si="4"/>
        <v>0</v>
      </c>
    </row>
    <row r="420" ht="15.75">
      <c r="AD420" s="5">
        <f t="shared" si="4"/>
        <v>0</v>
      </c>
    </row>
    <row r="421" ht="15.75">
      <c r="AD421" s="5">
        <f t="shared" si="4"/>
        <v>0</v>
      </c>
    </row>
    <row r="422" ht="15.75">
      <c r="AD422" s="5">
        <f t="shared" si="4"/>
        <v>0</v>
      </c>
    </row>
    <row r="423" ht="15.75">
      <c r="AD423" s="5">
        <f t="shared" si="4"/>
        <v>0</v>
      </c>
    </row>
    <row r="424" ht="15.75">
      <c r="AD424" s="5">
        <f t="shared" si="4"/>
        <v>0</v>
      </c>
    </row>
    <row r="425" ht="15.75">
      <c r="AD425" s="5">
        <f t="shared" si="4"/>
        <v>0</v>
      </c>
    </row>
    <row r="426" ht="15.75">
      <c r="AD426" s="5">
        <f t="shared" si="4"/>
        <v>0</v>
      </c>
    </row>
    <row r="427" ht="15.75">
      <c r="AD427" s="5">
        <f t="shared" si="4"/>
        <v>0</v>
      </c>
    </row>
    <row r="428" ht="15.75">
      <c r="AD428" s="5">
        <f t="shared" si="4"/>
        <v>0</v>
      </c>
    </row>
    <row r="429" ht="15.75">
      <c r="AD429" s="5">
        <f t="shared" si="4"/>
        <v>0</v>
      </c>
    </row>
    <row r="430" ht="15.75">
      <c r="AD430" s="5">
        <f t="shared" si="4"/>
        <v>0</v>
      </c>
    </row>
    <row r="431" ht="15.75">
      <c r="AD431" s="5">
        <f t="shared" si="4"/>
        <v>0</v>
      </c>
    </row>
    <row r="432" ht="15.75">
      <c r="AD432" s="5">
        <f t="shared" si="4"/>
        <v>0</v>
      </c>
    </row>
    <row r="433" ht="15.75">
      <c r="AD433" s="5">
        <f t="shared" si="4"/>
        <v>0</v>
      </c>
    </row>
    <row r="434" ht="15.75">
      <c r="AD434" s="5">
        <f t="shared" si="4"/>
        <v>0</v>
      </c>
    </row>
    <row r="435" ht="15.75">
      <c r="AD435" s="5">
        <f t="shared" si="4"/>
        <v>0</v>
      </c>
    </row>
    <row r="436" ht="15.75">
      <c r="AD436" s="5">
        <f t="shared" si="4"/>
        <v>0</v>
      </c>
    </row>
    <row r="437" ht="15.75">
      <c r="AD437" s="5">
        <f t="shared" si="4"/>
        <v>0</v>
      </c>
    </row>
    <row r="438" ht="15.75">
      <c r="AD438" s="5">
        <f t="shared" si="4"/>
        <v>0</v>
      </c>
    </row>
    <row r="439" ht="15.75">
      <c r="AD439" s="5">
        <f t="shared" si="4"/>
        <v>0</v>
      </c>
    </row>
    <row r="440" ht="15.75">
      <c r="AD440" s="5">
        <f t="shared" si="4"/>
        <v>0</v>
      </c>
    </row>
    <row r="441" ht="15.75">
      <c r="AD441" s="5">
        <f t="shared" si="4"/>
        <v>0</v>
      </c>
    </row>
    <row r="442" ht="15.75">
      <c r="AD442" s="5">
        <f t="shared" si="4"/>
        <v>0</v>
      </c>
    </row>
    <row r="443" ht="15.75">
      <c r="AD443" s="5">
        <f t="shared" si="4"/>
        <v>0</v>
      </c>
    </row>
    <row r="444" ht="15.75">
      <c r="AD444" s="5">
        <f t="shared" si="4"/>
        <v>0</v>
      </c>
    </row>
    <row r="445" ht="15.75">
      <c r="AD445" s="5">
        <f t="shared" si="4"/>
        <v>0</v>
      </c>
    </row>
    <row r="446" ht="15.75">
      <c r="AD446" s="5">
        <f t="shared" si="4"/>
        <v>0</v>
      </c>
    </row>
    <row r="447" ht="15.75">
      <c r="AD447" s="5">
        <f t="shared" si="4"/>
        <v>0</v>
      </c>
    </row>
    <row r="448" ht="15.75">
      <c r="AD448" s="5">
        <f t="shared" si="4"/>
        <v>0</v>
      </c>
    </row>
    <row r="449" ht="15.75">
      <c r="AD449" s="5">
        <f t="shared" si="4"/>
        <v>0</v>
      </c>
    </row>
    <row r="450" ht="15.75">
      <c r="AD450" s="5">
        <f t="shared" si="4"/>
        <v>0</v>
      </c>
    </row>
    <row r="451" ht="15.75">
      <c r="AD451" s="5">
        <f t="shared" si="4"/>
        <v>0</v>
      </c>
    </row>
    <row r="452" ht="15.75">
      <c r="AD452" s="5">
        <f t="shared" si="4"/>
        <v>0</v>
      </c>
    </row>
    <row r="453" ht="15.75">
      <c r="AD453" s="5">
        <f t="shared" si="4"/>
        <v>0</v>
      </c>
    </row>
    <row r="454" ht="15.75">
      <c r="AD454" s="5">
        <f t="shared" si="4"/>
        <v>0</v>
      </c>
    </row>
    <row r="455" ht="15.75">
      <c r="AD455" s="5">
        <f t="shared" si="4"/>
        <v>0</v>
      </c>
    </row>
    <row r="456" ht="15.75">
      <c r="AD456" s="5">
        <f t="shared" si="4"/>
        <v>0</v>
      </c>
    </row>
    <row r="457" ht="15.75">
      <c r="AD457" s="5">
        <f t="shared" si="4"/>
        <v>0</v>
      </c>
    </row>
    <row r="458" ht="15.75">
      <c r="AD458" s="5">
        <f t="shared" si="4"/>
        <v>0</v>
      </c>
    </row>
    <row r="459" ht="15.75">
      <c r="AD459" s="5">
        <f t="shared" si="4"/>
        <v>0</v>
      </c>
    </row>
    <row r="460" ht="15.75">
      <c r="AD460" s="5">
        <f t="shared" si="4"/>
        <v>0</v>
      </c>
    </row>
    <row r="461" ht="15.75">
      <c r="AD461" s="5">
        <f t="shared" si="4"/>
        <v>0</v>
      </c>
    </row>
    <row r="462" ht="15.75">
      <c r="AD462" s="5">
        <f t="shared" si="4"/>
        <v>0</v>
      </c>
    </row>
    <row r="463" ht="15.75">
      <c r="AD463" s="5">
        <f t="shared" si="4"/>
        <v>0</v>
      </c>
    </row>
    <row r="464" ht="15.75">
      <c r="AD464" s="5">
        <f t="shared" si="4"/>
        <v>0</v>
      </c>
    </row>
    <row r="465" ht="15.75">
      <c r="AD465" s="5">
        <f t="shared" si="4"/>
        <v>0</v>
      </c>
    </row>
    <row r="466" ht="15.75">
      <c r="AD466" s="5">
        <f t="shared" si="4"/>
        <v>0</v>
      </c>
    </row>
    <row r="467" ht="15.75">
      <c r="AD467" s="5">
        <f t="shared" si="4"/>
        <v>0</v>
      </c>
    </row>
    <row r="468" ht="15.75">
      <c r="AD468" s="5">
        <f t="shared" si="4"/>
        <v>0</v>
      </c>
    </row>
    <row r="469" ht="15.75">
      <c r="AD469" s="5">
        <f t="shared" si="4"/>
        <v>0</v>
      </c>
    </row>
    <row r="470" ht="15.75">
      <c r="AD470" s="5">
        <f t="shared" si="4"/>
        <v>0</v>
      </c>
    </row>
    <row r="471" ht="15.75">
      <c r="AD471" s="5">
        <f t="shared" si="4"/>
        <v>0</v>
      </c>
    </row>
    <row r="472" ht="15.75">
      <c r="AD472" s="5">
        <f t="shared" si="4"/>
        <v>0</v>
      </c>
    </row>
    <row r="473" ht="15.75">
      <c r="AD473" s="5">
        <f t="shared" si="4"/>
        <v>0</v>
      </c>
    </row>
    <row r="474" ht="15.75">
      <c r="AD474" s="5">
        <f t="shared" si="4"/>
        <v>0</v>
      </c>
    </row>
    <row r="475" ht="15.75">
      <c r="AD475" s="5">
        <f t="shared" si="4"/>
        <v>0</v>
      </c>
    </row>
    <row r="476" ht="15.75">
      <c r="AD476" s="5">
        <f t="shared" si="4"/>
        <v>0</v>
      </c>
    </row>
    <row r="477" ht="15.75">
      <c r="AD477" s="5">
        <f aca="true" t="shared" si="5" ref="AD477:AD540">IF(SUM(N477:V477)&lt;&gt;0,1,0)</f>
        <v>0</v>
      </c>
    </row>
    <row r="478" ht="15.75">
      <c r="AD478" s="5">
        <f t="shared" si="5"/>
        <v>0</v>
      </c>
    </row>
    <row r="479" ht="15.75">
      <c r="AD479" s="5">
        <f t="shared" si="5"/>
        <v>0</v>
      </c>
    </row>
    <row r="480" ht="15.75">
      <c r="AD480" s="5">
        <f t="shared" si="5"/>
        <v>0</v>
      </c>
    </row>
    <row r="481" ht="15.75">
      <c r="AD481" s="5">
        <f t="shared" si="5"/>
        <v>0</v>
      </c>
    </row>
    <row r="482" ht="15.75">
      <c r="AD482" s="5">
        <f t="shared" si="5"/>
        <v>0</v>
      </c>
    </row>
    <row r="483" ht="15.75">
      <c r="AD483" s="5">
        <f t="shared" si="5"/>
        <v>0</v>
      </c>
    </row>
    <row r="484" ht="15.75">
      <c r="AD484" s="5">
        <f t="shared" si="5"/>
        <v>0</v>
      </c>
    </row>
    <row r="485" ht="15.75">
      <c r="AD485" s="5">
        <f t="shared" si="5"/>
        <v>0</v>
      </c>
    </row>
    <row r="486" ht="15.75">
      <c r="AD486" s="5">
        <f t="shared" si="5"/>
        <v>0</v>
      </c>
    </row>
    <row r="487" ht="15.75">
      <c r="AD487" s="5">
        <f t="shared" si="5"/>
        <v>0</v>
      </c>
    </row>
    <row r="488" ht="15.75">
      <c r="AD488" s="5">
        <f t="shared" si="5"/>
        <v>0</v>
      </c>
    </row>
    <row r="489" ht="15.75">
      <c r="AD489" s="5">
        <f t="shared" si="5"/>
        <v>0</v>
      </c>
    </row>
    <row r="490" ht="15.75">
      <c r="AD490" s="5">
        <f t="shared" si="5"/>
        <v>0</v>
      </c>
    </row>
    <row r="491" ht="15.75">
      <c r="AD491" s="5">
        <f t="shared" si="5"/>
        <v>0</v>
      </c>
    </row>
    <row r="492" ht="15.75">
      <c r="AD492" s="5">
        <f t="shared" si="5"/>
        <v>0</v>
      </c>
    </row>
    <row r="493" ht="15.75">
      <c r="AD493" s="5">
        <f t="shared" si="5"/>
        <v>0</v>
      </c>
    </row>
    <row r="494" ht="15.75">
      <c r="AD494" s="5">
        <f t="shared" si="5"/>
        <v>0</v>
      </c>
    </row>
    <row r="495" ht="15.75">
      <c r="AD495" s="5">
        <f t="shared" si="5"/>
        <v>0</v>
      </c>
    </row>
    <row r="496" ht="15.75">
      <c r="AD496" s="5">
        <f t="shared" si="5"/>
        <v>0</v>
      </c>
    </row>
    <row r="497" ht="15.75">
      <c r="AD497" s="5">
        <f t="shared" si="5"/>
        <v>0</v>
      </c>
    </row>
    <row r="498" ht="15.75">
      <c r="AD498" s="5">
        <f t="shared" si="5"/>
        <v>0</v>
      </c>
    </row>
    <row r="499" ht="15.75">
      <c r="AD499" s="5">
        <f t="shared" si="5"/>
        <v>0</v>
      </c>
    </row>
    <row r="500" ht="15.75">
      <c r="AD500" s="5">
        <f t="shared" si="5"/>
        <v>0</v>
      </c>
    </row>
    <row r="501" ht="15.75">
      <c r="AD501" s="5">
        <f t="shared" si="5"/>
        <v>0</v>
      </c>
    </row>
    <row r="502" ht="15.75">
      <c r="AD502" s="5">
        <f t="shared" si="5"/>
        <v>0</v>
      </c>
    </row>
    <row r="503" ht="15.75">
      <c r="AD503" s="5">
        <f t="shared" si="5"/>
        <v>0</v>
      </c>
    </row>
    <row r="504" ht="15.75">
      <c r="AD504" s="5">
        <f t="shared" si="5"/>
        <v>0</v>
      </c>
    </row>
    <row r="505" ht="15.75">
      <c r="AD505" s="5">
        <f t="shared" si="5"/>
        <v>0</v>
      </c>
    </row>
    <row r="506" ht="15.75">
      <c r="AD506" s="5">
        <f t="shared" si="5"/>
        <v>0</v>
      </c>
    </row>
    <row r="507" ht="15.75">
      <c r="AD507" s="5">
        <f t="shared" si="5"/>
        <v>0</v>
      </c>
    </row>
    <row r="508" ht="15.75">
      <c r="AD508" s="5">
        <f t="shared" si="5"/>
        <v>0</v>
      </c>
    </row>
    <row r="509" ht="15.75">
      <c r="AD509" s="5">
        <f t="shared" si="5"/>
        <v>0</v>
      </c>
    </row>
    <row r="510" ht="15.75">
      <c r="AD510" s="5">
        <f t="shared" si="5"/>
        <v>0</v>
      </c>
    </row>
    <row r="511" ht="15.75">
      <c r="AD511" s="5">
        <f t="shared" si="5"/>
        <v>0</v>
      </c>
    </row>
    <row r="512" ht="15.75">
      <c r="AD512" s="5">
        <f t="shared" si="5"/>
        <v>0</v>
      </c>
    </row>
    <row r="513" ht="15.75">
      <c r="AD513" s="5">
        <f t="shared" si="5"/>
        <v>0</v>
      </c>
    </row>
    <row r="514" ht="15.75">
      <c r="AD514" s="5">
        <f t="shared" si="5"/>
        <v>0</v>
      </c>
    </row>
    <row r="515" ht="15.75">
      <c r="AD515" s="5">
        <f t="shared" si="5"/>
        <v>0</v>
      </c>
    </row>
    <row r="516" ht="15.75">
      <c r="AD516" s="5">
        <f t="shared" si="5"/>
        <v>0</v>
      </c>
    </row>
    <row r="517" ht="15.75">
      <c r="AD517" s="5">
        <f t="shared" si="5"/>
        <v>0</v>
      </c>
    </row>
    <row r="518" ht="15.75">
      <c r="AD518" s="5">
        <f t="shared" si="5"/>
        <v>0</v>
      </c>
    </row>
    <row r="519" ht="15.75">
      <c r="AD519" s="5">
        <f t="shared" si="5"/>
        <v>0</v>
      </c>
    </row>
    <row r="520" ht="15.75">
      <c r="AD520" s="5">
        <f t="shared" si="5"/>
        <v>0</v>
      </c>
    </row>
    <row r="521" ht="15.75">
      <c r="AD521" s="5">
        <f t="shared" si="5"/>
        <v>0</v>
      </c>
    </row>
    <row r="522" ht="15.75">
      <c r="AD522" s="5">
        <f t="shared" si="5"/>
        <v>0</v>
      </c>
    </row>
    <row r="523" ht="15.75">
      <c r="AD523" s="5">
        <f t="shared" si="5"/>
        <v>0</v>
      </c>
    </row>
    <row r="524" ht="15.75">
      <c r="AD524" s="5">
        <f t="shared" si="5"/>
        <v>0</v>
      </c>
    </row>
    <row r="525" ht="15.75">
      <c r="AD525" s="5">
        <f t="shared" si="5"/>
        <v>0</v>
      </c>
    </row>
    <row r="526" ht="15.75">
      <c r="AD526" s="5">
        <f t="shared" si="5"/>
        <v>0</v>
      </c>
    </row>
    <row r="527" ht="15.75">
      <c r="AD527" s="5">
        <f t="shared" si="5"/>
        <v>0</v>
      </c>
    </row>
    <row r="528" ht="15.75">
      <c r="AD528" s="5">
        <f t="shared" si="5"/>
        <v>0</v>
      </c>
    </row>
    <row r="529" ht="15.75">
      <c r="AD529" s="5">
        <f t="shared" si="5"/>
        <v>0</v>
      </c>
    </row>
    <row r="530" ht="15.75">
      <c r="AD530" s="5">
        <f t="shared" si="5"/>
        <v>0</v>
      </c>
    </row>
    <row r="531" ht="15.75">
      <c r="AD531" s="5">
        <f t="shared" si="5"/>
        <v>0</v>
      </c>
    </row>
    <row r="532" ht="15.75">
      <c r="AD532" s="5">
        <f t="shared" si="5"/>
        <v>0</v>
      </c>
    </row>
    <row r="533" ht="15.75">
      <c r="AD533" s="5">
        <f t="shared" si="5"/>
        <v>0</v>
      </c>
    </row>
    <row r="534" ht="15.75">
      <c r="AD534" s="5">
        <f t="shared" si="5"/>
        <v>0</v>
      </c>
    </row>
    <row r="535" ht="15.75">
      <c r="AD535" s="5">
        <f t="shared" si="5"/>
        <v>0</v>
      </c>
    </row>
    <row r="536" ht="15.75">
      <c r="AD536" s="5">
        <f t="shared" si="5"/>
        <v>0</v>
      </c>
    </row>
    <row r="537" ht="15.75">
      <c r="AD537" s="5">
        <f t="shared" si="5"/>
        <v>0</v>
      </c>
    </row>
    <row r="538" ht="15.75">
      <c r="AD538" s="5">
        <f t="shared" si="5"/>
        <v>0</v>
      </c>
    </row>
    <row r="539" ht="15.75">
      <c r="AD539" s="5">
        <f t="shared" si="5"/>
        <v>0</v>
      </c>
    </row>
    <row r="540" ht="15.75">
      <c r="AD540" s="5">
        <f t="shared" si="5"/>
        <v>0</v>
      </c>
    </row>
    <row r="541" ht="15.75">
      <c r="AD541" s="5">
        <f aca="true" t="shared" si="6" ref="AD541:AD604">IF(SUM(N541:V541)&lt;&gt;0,1,0)</f>
        <v>0</v>
      </c>
    </row>
    <row r="542" ht="15.75">
      <c r="AD542" s="5">
        <f t="shared" si="6"/>
        <v>0</v>
      </c>
    </row>
    <row r="543" ht="15.75">
      <c r="AD543" s="5">
        <f t="shared" si="6"/>
        <v>0</v>
      </c>
    </row>
    <row r="544" ht="15.75">
      <c r="AD544" s="5">
        <f t="shared" si="6"/>
        <v>0</v>
      </c>
    </row>
    <row r="545" ht="15.75">
      <c r="AD545" s="5">
        <f t="shared" si="6"/>
        <v>0</v>
      </c>
    </row>
    <row r="546" ht="15.75">
      <c r="AD546" s="5">
        <f t="shared" si="6"/>
        <v>0</v>
      </c>
    </row>
    <row r="547" ht="15.75">
      <c r="AD547" s="5">
        <f t="shared" si="6"/>
        <v>0</v>
      </c>
    </row>
    <row r="548" ht="15.75">
      <c r="AD548" s="5">
        <f t="shared" si="6"/>
        <v>0</v>
      </c>
    </row>
    <row r="549" ht="15.75">
      <c r="AD549" s="5">
        <f t="shared" si="6"/>
        <v>0</v>
      </c>
    </row>
    <row r="550" ht="15.75">
      <c r="AD550" s="5">
        <f t="shared" si="6"/>
        <v>0</v>
      </c>
    </row>
    <row r="551" ht="15.75">
      <c r="AD551" s="5">
        <f t="shared" si="6"/>
        <v>0</v>
      </c>
    </row>
    <row r="552" ht="15.75">
      <c r="AD552" s="5">
        <f t="shared" si="6"/>
        <v>0</v>
      </c>
    </row>
    <row r="553" ht="15.75">
      <c r="AD553" s="5">
        <f t="shared" si="6"/>
        <v>0</v>
      </c>
    </row>
    <row r="554" ht="15.75">
      <c r="AD554" s="5">
        <f t="shared" si="6"/>
        <v>0</v>
      </c>
    </row>
    <row r="555" ht="15.75">
      <c r="AD555" s="5">
        <f t="shared" si="6"/>
        <v>0</v>
      </c>
    </row>
    <row r="556" ht="15.75">
      <c r="AD556" s="5">
        <f t="shared" si="6"/>
        <v>0</v>
      </c>
    </row>
    <row r="557" ht="15.75">
      <c r="AD557" s="5">
        <f t="shared" si="6"/>
        <v>0</v>
      </c>
    </row>
    <row r="558" ht="15.75">
      <c r="AD558" s="5">
        <f t="shared" si="6"/>
        <v>0</v>
      </c>
    </row>
    <row r="559" ht="15.75">
      <c r="AD559" s="5">
        <f t="shared" si="6"/>
        <v>0</v>
      </c>
    </row>
    <row r="560" ht="15.75">
      <c r="AD560" s="5">
        <f t="shared" si="6"/>
        <v>0</v>
      </c>
    </row>
    <row r="561" ht="15.75">
      <c r="AD561" s="5">
        <f t="shared" si="6"/>
        <v>0</v>
      </c>
    </row>
    <row r="562" ht="15.75">
      <c r="AD562" s="5">
        <f t="shared" si="6"/>
        <v>0</v>
      </c>
    </row>
    <row r="563" ht="15.75">
      <c r="AD563" s="5">
        <f t="shared" si="6"/>
        <v>0</v>
      </c>
    </row>
    <row r="564" ht="15.75">
      <c r="AD564" s="5">
        <f t="shared" si="6"/>
        <v>0</v>
      </c>
    </row>
    <row r="565" ht="15.75">
      <c r="AD565" s="5">
        <f t="shared" si="6"/>
        <v>0</v>
      </c>
    </row>
    <row r="566" ht="15.75">
      <c r="AD566" s="5">
        <f t="shared" si="6"/>
        <v>0</v>
      </c>
    </row>
    <row r="567" ht="15.75">
      <c r="AD567" s="5">
        <f t="shared" si="6"/>
        <v>0</v>
      </c>
    </row>
    <row r="568" ht="15.75">
      <c r="AD568" s="5">
        <f t="shared" si="6"/>
        <v>0</v>
      </c>
    </row>
    <row r="569" ht="15.75">
      <c r="AD569" s="5">
        <f t="shared" si="6"/>
        <v>0</v>
      </c>
    </row>
    <row r="570" ht="15.75">
      <c r="AD570" s="5">
        <f t="shared" si="6"/>
        <v>0</v>
      </c>
    </row>
    <row r="571" ht="15.75">
      <c r="AD571" s="5">
        <f t="shared" si="6"/>
        <v>0</v>
      </c>
    </row>
    <row r="572" ht="15.75">
      <c r="AD572" s="5">
        <f t="shared" si="6"/>
        <v>0</v>
      </c>
    </row>
    <row r="573" ht="15.75">
      <c r="AD573" s="5">
        <f t="shared" si="6"/>
        <v>0</v>
      </c>
    </row>
    <row r="574" ht="15.75">
      <c r="AD574" s="5">
        <f t="shared" si="6"/>
        <v>0</v>
      </c>
    </row>
    <row r="575" ht="15.75">
      <c r="AD575" s="5">
        <f t="shared" si="6"/>
        <v>0</v>
      </c>
    </row>
    <row r="576" ht="15.75">
      <c r="AD576" s="5">
        <f t="shared" si="6"/>
        <v>0</v>
      </c>
    </row>
    <row r="577" ht="15.75">
      <c r="AD577" s="5">
        <f t="shared" si="6"/>
        <v>0</v>
      </c>
    </row>
    <row r="578" ht="15.75">
      <c r="AD578" s="5">
        <f t="shared" si="6"/>
        <v>0</v>
      </c>
    </row>
    <row r="579" ht="15.75">
      <c r="AD579" s="5">
        <f t="shared" si="6"/>
        <v>0</v>
      </c>
    </row>
    <row r="580" ht="15.75">
      <c r="AD580" s="5">
        <f t="shared" si="6"/>
        <v>0</v>
      </c>
    </row>
    <row r="581" ht="15.75">
      <c r="AD581" s="5">
        <f t="shared" si="6"/>
        <v>0</v>
      </c>
    </row>
    <row r="582" ht="15.75">
      <c r="AD582" s="5">
        <f t="shared" si="6"/>
        <v>0</v>
      </c>
    </row>
    <row r="583" ht="15.75">
      <c r="AD583" s="5">
        <f t="shared" si="6"/>
        <v>0</v>
      </c>
    </row>
    <row r="584" ht="15.75">
      <c r="AD584" s="5">
        <f t="shared" si="6"/>
        <v>0</v>
      </c>
    </row>
    <row r="585" ht="15.75">
      <c r="AD585" s="5">
        <f t="shared" si="6"/>
        <v>0</v>
      </c>
    </row>
    <row r="586" ht="15.75">
      <c r="AD586" s="5">
        <f t="shared" si="6"/>
        <v>0</v>
      </c>
    </row>
    <row r="587" ht="15.75">
      <c r="AD587" s="5">
        <f t="shared" si="6"/>
        <v>0</v>
      </c>
    </row>
    <row r="588" ht="15.75">
      <c r="AD588" s="5">
        <f t="shared" si="6"/>
        <v>0</v>
      </c>
    </row>
    <row r="589" ht="15.75">
      <c r="AD589" s="5">
        <f t="shared" si="6"/>
        <v>0</v>
      </c>
    </row>
    <row r="590" ht="15.75">
      <c r="AD590" s="5">
        <f t="shared" si="6"/>
        <v>0</v>
      </c>
    </row>
    <row r="591" ht="15.75">
      <c r="AD591" s="5">
        <f t="shared" si="6"/>
        <v>0</v>
      </c>
    </row>
    <row r="592" ht="15.75">
      <c r="AD592" s="5">
        <f t="shared" si="6"/>
        <v>0</v>
      </c>
    </row>
    <row r="593" ht="15.75">
      <c r="AD593" s="5">
        <f t="shared" si="6"/>
        <v>0</v>
      </c>
    </row>
    <row r="594" ht="15.75">
      <c r="AD594" s="5">
        <f t="shared" si="6"/>
        <v>0</v>
      </c>
    </row>
    <row r="595" ht="15.75">
      <c r="AD595" s="5">
        <f t="shared" si="6"/>
        <v>0</v>
      </c>
    </row>
    <row r="596" ht="15.75">
      <c r="AD596" s="5">
        <f t="shared" si="6"/>
        <v>0</v>
      </c>
    </row>
    <row r="597" ht="15.75">
      <c r="AD597" s="5">
        <f t="shared" si="6"/>
        <v>0</v>
      </c>
    </row>
    <row r="598" ht="15.75">
      <c r="AD598" s="5">
        <f t="shared" si="6"/>
        <v>0</v>
      </c>
    </row>
    <row r="599" ht="15.75">
      <c r="AD599" s="5">
        <f t="shared" si="6"/>
        <v>0</v>
      </c>
    </row>
    <row r="600" ht="15.75">
      <c r="AD600" s="5">
        <f t="shared" si="6"/>
        <v>0</v>
      </c>
    </row>
    <row r="601" ht="15.75">
      <c r="AD601" s="5">
        <f t="shared" si="6"/>
        <v>0</v>
      </c>
    </row>
    <row r="602" ht="15.75">
      <c r="AD602" s="5">
        <f t="shared" si="6"/>
        <v>0</v>
      </c>
    </row>
    <row r="603" ht="15.75">
      <c r="AD603" s="5">
        <f t="shared" si="6"/>
        <v>0</v>
      </c>
    </row>
    <row r="604" ht="15.75">
      <c r="AD604" s="5">
        <f t="shared" si="6"/>
        <v>0</v>
      </c>
    </row>
    <row r="605" ht="15.75">
      <c r="AD605" s="5">
        <f aca="true" t="shared" si="7" ref="AD605:AD668">IF(SUM(N605:V605)&lt;&gt;0,1,0)</f>
        <v>0</v>
      </c>
    </row>
    <row r="606" ht="15.75">
      <c r="AD606" s="5">
        <f t="shared" si="7"/>
        <v>0</v>
      </c>
    </row>
    <row r="607" ht="15.75">
      <c r="AD607" s="5">
        <f t="shared" si="7"/>
        <v>0</v>
      </c>
    </row>
    <row r="608" ht="15.75">
      <c r="AD608" s="5">
        <f t="shared" si="7"/>
        <v>0</v>
      </c>
    </row>
    <row r="609" ht="15.75">
      <c r="AD609" s="5">
        <f t="shared" si="7"/>
        <v>0</v>
      </c>
    </row>
    <row r="610" ht="15.75">
      <c r="AD610" s="5">
        <f t="shared" si="7"/>
        <v>0</v>
      </c>
    </row>
    <row r="611" ht="15.75">
      <c r="AD611" s="5">
        <f t="shared" si="7"/>
        <v>0</v>
      </c>
    </row>
    <row r="612" ht="15.75">
      <c r="AD612" s="5">
        <f t="shared" si="7"/>
        <v>0</v>
      </c>
    </row>
    <row r="613" ht="15.75">
      <c r="AD613" s="5">
        <f t="shared" si="7"/>
        <v>0</v>
      </c>
    </row>
    <row r="614" ht="15.75">
      <c r="AD614" s="5">
        <f t="shared" si="7"/>
        <v>0</v>
      </c>
    </row>
    <row r="615" ht="15.75">
      <c r="AD615" s="5">
        <f t="shared" si="7"/>
        <v>0</v>
      </c>
    </row>
    <row r="616" ht="15.75">
      <c r="AD616" s="5">
        <f t="shared" si="7"/>
        <v>0</v>
      </c>
    </row>
    <row r="617" ht="15.75">
      <c r="AD617" s="5">
        <f t="shared" si="7"/>
        <v>0</v>
      </c>
    </row>
    <row r="618" ht="15.75">
      <c r="AD618" s="5">
        <f t="shared" si="7"/>
        <v>0</v>
      </c>
    </row>
    <row r="619" ht="15.75">
      <c r="AD619" s="5">
        <f t="shared" si="7"/>
        <v>0</v>
      </c>
    </row>
    <row r="620" ht="15.75">
      <c r="AD620" s="5">
        <f t="shared" si="7"/>
        <v>0</v>
      </c>
    </row>
    <row r="621" ht="15.75">
      <c r="AD621" s="5">
        <f t="shared" si="7"/>
        <v>0</v>
      </c>
    </row>
    <row r="622" ht="15.75">
      <c r="AD622" s="5">
        <f t="shared" si="7"/>
        <v>0</v>
      </c>
    </row>
    <row r="623" ht="15.75">
      <c r="AD623" s="5">
        <f t="shared" si="7"/>
        <v>0</v>
      </c>
    </row>
    <row r="624" ht="15.75">
      <c r="AD624" s="5">
        <f t="shared" si="7"/>
        <v>0</v>
      </c>
    </row>
    <row r="625" ht="15.75">
      <c r="AD625" s="5">
        <f t="shared" si="7"/>
        <v>0</v>
      </c>
    </row>
    <row r="626" ht="15.75">
      <c r="AD626" s="5">
        <f t="shared" si="7"/>
        <v>0</v>
      </c>
    </row>
    <row r="627" ht="15.75">
      <c r="AD627" s="5">
        <f t="shared" si="7"/>
        <v>0</v>
      </c>
    </row>
    <row r="628" ht="15.75">
      <c r="AD628" s="5">
        <f t="shared" si="7"/>
        <v>0</v>
      </c>
    </row>
    <row r="629" ht="15.75">
      <c r="AD629" s="5">
        <f t="shared" si="7"/>
        <v>0</v>
      </c>
    </row>
    <row r="630" ht="15.75">
      <c r="AD630" s="5">
        <f t="shared" si="7"/>
        <v>0</v>
      </c>
    </row>
    <row r="631" ht="15.75">
      <c r="AD631" s="5">
        <f t="shared" si="7"/>
        <v>0</v>
      </c>
    </row>
    <row r="632" ht="15.75">
      <c r="AD632" s="5">
        <f t="shared" si="7"/>
        <v>0</v>
      </c>
    </row>
    <row r="633" ht="15.75">
      <c r="AD633" s="5">
        <f t="shared" si="7"/>
        <v>0</v>
      </c>
    </row>
    <row r="634" ht="15.75">
      <c r="AD634" s="5">
        <f t="shared" si="7"/>
        <v>0</v>
      </c>
    </row>
    <row r="635" ht="15.75">
      <c r="AD635" s="5">
        <f t="shared" si="7"/>
        <v>0</v>
      </c>
    </row>
    <row r="636" ht="15.75">
      <c r="AD636" s="5">
        <f t="shared" si="7"/>
        <v>0</v>
      </c>
    </row>
    <row r="637" ht="15.75">
      <c r="AD637" s="5">
        <f t="shared" si="7"/>
        <v>0</v>
      </c>
    </row>
    <row r="638" ht="15.75">
      <c r="AD638" s="5">
        <f t="shared" si="7"/>
        <v>0</v>
      </c>
    </row>
    <row r="639" ht="15.75">
      <c r="AD639" s="5">
        <f t="shared" si="7"/>
        <v>0</v>
      </c>
    </row>
    <row r="640" ht="15.75">
      <c r="AD640" s="5">
        <f t="shared" si="7"/>
        <v>0</v>
      </c>
    </row>
    <row r="641" ht="15.75">
      <c r="AD641" s="5">
        <f t="shared" si="7"/>
        <v>0</v>
      </c>
    </row>
    <row r="642" ht="15.75">
      <c r="AD642" s="5">
        <f t="shared" si="7"/>
        <v>0</v>
      </c>
    </row>
    <row r="643" ht="15.75">
      <c r="AD643" s="5">
        <f t="shared" si="7"/>
        <v>0</v>
      </c>
    </row>
    <row r="644" ht="15.75">
      <c r="AD644" s="5">
        <f t="shared" si="7"/>
        <v>0</v>
      </c>
    </row>
    <row r="645" ht="15.75">
      <c r="AD645" s="5">
        <f t="shared" si="7"/>
        <v>0</v>
      </c>
    </row>
    <row r="646" ht="15.75">
      <c r="AD646" s="5">
        <f t="shared" si="7"/>
        <v>0</v>
      </c>
    </row>
    <row r="647" ht="15.75">
      <c r="AD647" s="5">
        <f t="shared" si="7"/>
        <v>0</v>
      </c>
    </row>
    <row r="648" ht="15.75">
      <c r="AD648" s="5">
        <f t="shared" si="7"/>
        <v>0</v>
      </c>
    </row>
    <row r="649" ht="15.75">
      <c r="AD649" s="5">
        <f t="shared" si="7"/>
        <v>0</v>
      </c>
    </row>
    <row r="650" ht="15.75">
      <c r="AD650" s="5">
        <f t="shared" si="7"/>
        <v>0</v>
      </c>
    </row>
    <row r="651" ht="15.75">
      <c r="AD651" s="5">
        <f t="shared" si="7"/>
        <v>0</v>
      </c>
    </row>
    <row r="652" ht="15.75">
      <c r="AD652" s="5">
        <f t="shared" si="7"/>
        <v>0</v>
      </c>
    </row>
    <row r="653" ht="15.75">
      <c r="AD653" s="5">
        <f t="shared" si="7"/>
        <v>0</v>
      </c>
    </row>
    <row r="654" ht="15.75">
      <c r="AD654" s="5">
        <f t="shared" si="7"/>
        <v>0</v>
      </c>
    </row>
    <row r="655" ht="15.75">
      <c r="AD655" s="5">
        <f t="shared" si="7"/>
        <v>0</v>
      </c>
    </row>
    <row r="656" ht="15.75">
      <c r="AD656" s="5">
        <f t="shared" si="7"/>
        <v>0</v>
      </c>
    </row>
    <row r="657" ht="15.75">
      <c r="AD657" s="5">
        <f t="shared" si="7"/>
        <v>0</v>
      </c>
    </row>
    <row r="658" ht="15.75">
      <c r="AD658" s="5">
        <f t="shared" si="7"/>
        <v>0</v>
      </c>
    </row>
    <row r="659" ht="15.75">
      <c r="AD659" s="5">
        <f t="shared" si="7"/>
        <v>0</v>
      </c>
    </row>
    <row r="660" ht="15.75">
      <c r="AD660" s="5">
        <f t="shared" si="7"/>
        <v>0</v>
      </c>
    </row>
    <row r="661" ht="15.75">
      <c r="AD661" s="5">
        <f t="shared" si="7"/>
        <v>0</v>
      </c>
    </row>
    <row r="662" ht="15.75">
      <c r="AD662" s="5">
        <f t="shared" si="7"/>
        <v>0</v>
      </c>
    </row>
    <row r="663" ht="15.75">
      <c r="AD663" s="5">
        <f t="shared" si="7"/>
        <v>0</v>
      </c>
    </row>
    <row r="664" ht="15.75">
      <c r="AD664" s="5">
        <f t="shared" si="7"/>
        <v>0</v>
      </c>
    </row>
    <row r="665" ht="15.75">
      <c r="AD665" s="5">
        <f t="shared" si="7"/>
        <v>0</v>
      </c>
    </row>
    <row r="666" ht="15.75">
      <c r="AD666" s="5">
        <f t="shared" si="7"/>
        <v>0</v>
      </c>
    </row>
    <row r="667" ht="15.75">
      <c r="AD667" s="5">
        <f t="shared" si="7"/>
        <v>0</v>
      </c>
    </row>
    <row r="668" ht="15.75">
      <c r="AD668" s="5">
        <f t="shared" si="7"/>
        <v>0</v>
      </c>
    </row>
    <row r="669" ht="15.75">
      <c r="AD669" s="5">
        <f aca="true" t="shared" si="8" ref="AD669:AD732">IF(SUM(N669:V669)&lt;&gt;0,1,0)</f>
        <v>0</v>
      </c>
    </row>
    <row r="670" ht="15.75">
      <c r="AD670" s="5">
        <f t="shared" si="8"/>
        <v>0</v>
      </c>
    </row>
    <row r="671" ht="15.75">
      <c r="AD671" s="5">
        <f t="shared" si="8"/>
        <v>0</v>
      </c>
    </row>
    <row r="672" ht="15.75">
      <c r="AD672" s="5">
        <f t="shared" si="8"/>
        <v>0</v>
      </c>
    </row>
    <row r="673" ht="15.75">
      <c r="AD673" s="5">
        <f t="shared" si="8"/>
        <v>0</v>
      </c>
    </row>
    <row r="674" ht="15.75">
      <c r="AD674" s="5">
        <f t="shared" si="8"/>
        <v>0</v>
      </c>
    </row>
    <row r="675" ht="15.75">
      <c r="AD675" s="5">
        <f t="shared" si="8"/>
        <v>0</v>
      </c>
    </row>
    <row r="676" ht="15.75">
      <c r="AD676" s="5">
        <f t="shared" si="8"/>
        <v>0</v>
      </c>
    </row>
    <row r="677" ht="15.75">
      <c r="AD677" s="5">
        <f t="shared" si="8"/>
        <v>0</v>
      </c>
    </row>
    <row r="678" ht="15.75">
      <c r="AD678" s="5">
        <f t="shared" si="8"/>
        <v>0</v>
      </c>
    </row>
    <row r="679" ht="15.75">
      <c r="AD679" s="5">
        <f t="shared" si="8"/>
        <v>0</v>
      </c>
    </row>
    <row r="680" ht="15.75">
      <c r="AD680" s="5">
        <f t="shared" si="8"/>
        <v>0</v>
      </c>
    </row>
    <row r="681" ht="15.75">
      <c r="AD681" s="5">
        <f t="shared" si="8"/>
        <v>0</v>
      </c>
    </row>
    <row r="682" ht="15.75">
      <c r="AD682" s="5">
        <f t="shared" si="8"/>
        <v>0</v>
      </c>
    </row>
    <row r="683" ht="15.75">
      <c r="AD683" s="5">
        <f t="shared" si="8"/>
        <v>0</v>
      </c>
    </row>
    <row r="684" ht="15.75">
      <c r="AD684" s="5">
        <f t="shared" si="8"/>
        <v>0</v>
      </c>
    </row>
    <row r="685" ht="15.75">
      <c r="AD685" s="5">
        <f t="shared" si="8"/>
        <v>0</v>
      </c>
    </row>
    <row r="686" ht="15.75">
      <c r="AD686" s="5">
        <f t="shared" si="8"/>
        <v>0</v>
      </c>
    </row>
    <row r="687" ht="15.75">
      <c r="AD687" s="5">
        <f t="shared" si="8"/>
        <v>0</v>
      </c>
    </row>
    <row r="688" ht="15.75">
      <c r="AD688" s="5">
        <f t="shared" si="8"/>
        <v>0</v>
      </c>
    </row>
    <row r="689" ht="15.75">
      <c r="AD689" s="5">
        <f t="shared" si="8"/>
        <v>0</v>
      </c>
    </row>
    <row r="690" ht="15.75">
      <c r="AD690" s="5">
        <f t="shared" si="8"/>
        <v>0</v>
      </c>
    </row>
    <row r="691" ht="15.75">
      <c r="AD691" s="5">
        <f t="shared" si="8"/>
        <v>0</v>
      </c>
    </row>
    <row r="692" ht="15.75">
      <c r="AD692" s="5">
        <f t="shared" si="8"/>
        <v>0</v>
      </c>
    </row>
    <row r="693" ht="15.75">
      <c r="AD693" s="5">
        <f t="shared" si="8"/>
        <v>0</v>
      </c>
    </row>
    <row r="694" ht="15.75">
      <c r="AD694" s="5">
        <f t="shared" si="8"/>
        <v>0</v>
      </c>
    </row>
    <row r="695" ht="15.75">
      <c r="AD695" s="5">
        <f t="shared" si="8"/>
        <v>0</v>
      </c>
    </row>
    <row r="696" ht="15.75">
      <c r="AD696" s="5">
        <f t="shared" si="8"/>
        <v>0</v>
      </c>
    </row>
    <row r="697" ht="15.75">
      <c r="AD697" s="5">
        <f t="shared" si="8"/>
        <v>0</v>
      </c>
    </row>
    <row r="698" ht="15.75">
      <c r="AD698" s="5">
        <f t="shared" si="8"/>
        <v>0</v>
      </c>
    </row>
    <row r="699" ht="15.75">
      <c r="AD699" s="5">
        <f t="shared" si="8"/>
        <v>0</v>
      </c>
    </row>
    <row r="700" ht="15.75">
      <c r="AD700" s="5">
        <f t="shared" si="8"/>
        <v>0</v>
      </c>
    </row>
    <row r="701" ht="15.75">
      <c r="AD701" s="5">
        <f t="shared" si="8"/>
        <v>0</v>
      </c>
    </row>
    <row r="702" ht="15.75">
      <c r="AD702" s="5">
        <f t="shared" si="8"/>
        <v>0</v>
      </c>
    </row>
    <row r="703" ht="15.75">
      <c r="AD703" s="5">
        <f t="shared" si="8"/>
        <v>0</v>
      </c>
    </row>
    <row r="704" ht="15.75">
      <c r="AD704" s="5">
        <f t="shared" si="8"/>
        <v>0</v>
      </c>
    </row>
    <row r="705" ht="15.75">
      <c r="AD705" s="5">
        <f t="shared" si="8"/>
        <v>0</v>
      </c>
    </row>
    <row r="706" ht="15.75">
      <c r="AD706" s="5">
        <f t="shared" si="8"/>
        <v>0</v>
      </c>
    </row>
    <row r="707" ht="15.75">
      <c r="AD707" s="5">
        <f t="shared" si="8"/>
        <v>0</v>
      </c>
    </row>
    <row r="708" ht="15.75">
      <c r="AD708" s="5">
        <f t="shared" si="8"/>
        <v>0</v>
      </c>
    </row>
    <row r="709" ht="15.75">
      <c r="AD709" s="5">
        <f t="shared" si="8"/>
        <v>0</v>
      </c>
    </row>
    <row r="710" ht="15.75">
      <c r="AD710" s="5">
        <f t="shared" si="8"/>
        <v>0</v>
      </c>
    </row>
    <row r="711" ht="15.75">
      <c r="AD711" s="5">
        <f t="shared" si="8"/>
        <v>0</v>
      </c>
    </row>
    <row r="712" ht="15.75">
      <c r="AD712" s="5">
        <f t="shared" si="8"/>
        <v>0</v>
      </c>
    </row>
    <row r="713" ht="15.75">
      <c r="AD713" s="5">
        <f t="shared" si="8"/>
        <v>0</v>
      </c>
    </row>
    <row r="714" ht="15.75">
      <c r="AD714" s="5">
        <f t="shared" si="8"/>
        <v>0</v>
      </c>
    </row>
    <row r="715" ht="15.75">
      <c r="AD715" s="5">
        <f t="shared" si="8"/>
        <v>0</v>
      </c>
    </row>
    <row r="716" ht="15.75">
      <c r="AD716" s="5">
        <f t="shared" si="8"/>
        <v>0</v>
      </c>
    </row>
    <row r="717" ht="15.75">
      <c r="AD717" s="5">
        <f t="shared" si="8"/>
        <v>0</v>
      </c>
    </row>
    <row r="718" ht="15.75">
      <c r="AD718" s="5">
        <f t="shared" si="8"/>
        <v>0</v>
      </c>
    </row>
    <row r="719" ht="15.75">
      <c r="AD719" s="5">
        <f t="shared" si="8"/>
        <v>0</v>
      </c>
    </row>
    <row r="720" ht="15.75">
      <c r="AD720" s="5">
        <f t="shared" si="8"/>
        <v>0</v>
      </c>
    </row>
    <row r="721" ht="15.75">
      <c r="AD721" s="5">
        <f t="shared" si="8"/>
        <v>0</v>
      </c>
    </row>
    <row r="722" ht="15.75">
      <c r="AD722" s="5">
        <f t="shared" si="8"/>
        <v>0</v>
      </c>
    </row>
    <row r="723" ht="15.75">
      <c r="AD723" s="5">
        <f t="shared" si="8"/>
        <v>0</v>
      </c>
    </row>
    <row r="724" ht="15.75">
      <c r="AD724" s="5">
        <f t="shared" si="8"/>
        <v>0</v>
      </c>
    </row>
    <row r="725" ht="15.75">
      <c r="AD725" s="5">
        <f t="shared" si="8"/>
        <v>0</v>
      </c>
    </row>
    <row r="726" ht="15.75">
      <c r="AD726" s="5">
        <f t="shared" si="8"/>
        <v>0</v>
      </c>
    </row>
    <row r="727" ht="15.75">
      <c r="AD727" s="5">
        <f t="shared" si="8"/>
        <v>0</v>
      </c>
    </row>
    <row r="728" ht="15.75">
      <c r="AD728" s="5">
        <f t="shared" si="8"/>
        <v>0</v>
      </c>
    </row>
    <row r="729" ht="15.75">
      <c r="AD729" s="5">
        <f t="shared" si="8"/>
        <v>0</v>
      </c>
    </row>
    <row r="730" ht="15.75">
      <c r="AD730" s="5">
        <f t="shared" si="8"/>
        <v>0</v>
      </c>
    </row>
    <row r="731" ht="15.75">
      <c r="AD731" s="5">
        <f t="shared" si="8"/>
        <v>0</v>
      </c>
    </row>
    <row r="732" ht="15.75">
      <c r="AD732" s="5">
        <f t="shared" si="8"/>
        <v>0</v>
      </c>
    </row>
    <row r="733" ht="15.75">
      <c r="AD733" s="5">
        <f aca="true" t="shared" si="9" ref="AD733:AD796">IF(SUM(N733:V733)&lt;&gt;0,1,0)</f>
        <v>0</v>
      </c>
    </row>
    <row r="734" ht="15.75">
      <c r="AD734" s="5">
        <f t="shared" si="9"/>
        <v>0</v>
      </c>
    </row>
    <row r="735" ht="15.75">
      <c r="AD735" s="5">
        <f t="shared" si="9"/>
        <v>0</v>
      </c>
    </row>
    <row r="736" ht="15.75">
      <c r="AD736" s="5">
        <f t="shared" si="9"/>
        <v>0</v>
      </c>
    </row>
    <row r="737" ht="15.75">
      <c r="AD737" s="5">
        <f t="shared" si="9"/>
        <v>0</v>
      </c>
    </row>
    <row r="738" ht="15.75">
      <c r="AD738" s="5">
        <f t="shared" si="9"/>
        <v>0</v>
      </c>
    </row>
    <row r="739" ht="15.75">
      <c r="AD739" s="5">
        <f t="shared" si="9"/>
        <v>0</v>
      </c>
    </row>
    <row r="740" ht="15.75">
      <c r="AD740" s="5">
        <f t="shared" si="9"/>
        <v>0</v>
      </c>
    </row>
    <row r="741" ht="15.75">
      <c r="AD741" s="5">
        <f t="shared" si="9"/>
        <v>0</v>
      </c>
    </row>
    <row r="742" ht="15.75">
      <c r="AD742" s="5">
        <f t="shared" si="9"/>
        <v>0</v>
      </c>
    </row>
    <row r="743" ht="15.75">
      <c r="AD743" s="5">
        <f t="shared" si="9"/>
        <v>0</v>
      </c>
    </row>
    <row r="744" ht="15.75">
      <c r="AD744" s="5">
        <f t="shared" si="9"/>
        <v>0</v>
      </c>
    </row>
    <row r="745" ht="15.75">
      <c r="AD745" s="5">
        <f t="shared" si="9"/>
        <v>0</v>
      </c>
    </row>
    <row r="746" ht="15.75">
      <c r="AD746" s="5">
        <f t="shared" si="9"/>
        <v>0</v>
      </c>
    </row>
    <row r="747" ht="15.75">
      <c r="AD747" s="5">
        <f t="shared" si="9"/>
        <v>0</v>
      </c>
    </row>
    <row r="748" ht="15.75">
      <c r="AD748" s="5">
        <f t="shared" si="9"/>
        <v>0</v>
      </c>
    </row>
    <row r="749" ht="15.75">
      <c r="AD749" s="5">
        <f t="shared" si="9"/>
        <v>0</v>
      </c>
    </row>
    <row r="750" ht="15.75">
      <c r="AD750" s="5">
        <f t="shared" si="9"/>
        <v>0</v>
      </c>
    </row>
    <row r="751" ht="15.75">
      <c r="AD751" s="5">
        <f t="shared" si="9"/>
        <v>0</v>
      </c>
    </row>
    <row r="752" ht="15.75">
      <c r="AD752" s="5">
        <f t="shared" si="9"/>
        <v>0</v>
      </c>
    </row>
    <row r="753" ht="15.75">
      <c r="AD753" s="5">
        <f t="shared" si="9"/>
        <v>0</v>
      </c>
    </row>
    <row r="754" ht="15.75">
      <c r="AD754" s="5">
        <f t="shared" si="9"/>
        <v>0</v>
      </c>
    </row>
    <row r="755" ht="15.75">
      <c r="AD755" s="5">
        <f t="shared" si="9"/>
        <v>0</v>
      </c>
    </row>
    <row r="756" ht="15.75">
      <c r="AD756" s="5">
        <f t="shared" si="9"/>
        <v>0</v>
      </c>
    </row>
    <row r="757" ht="15.75">
      <c r="AD757" s="5">
        <f t="shared" si="9"/>
        <v>0</v>
      </c>
    </row>
    <row r="758" ht="15.75">
      <c r="AD758" s="5">
        <f t="shared" si="9"/>
        <v>0</v>
      </c>
    </row>
    <row r="759" ht="15.75">
      <c r="AD759" s="5">
        <f t="shared" si="9"/>
        <v>0</v>
      </c>
    </row>
    <row r="760" ht="15.75">
      <c r="AD760" s="5">
        <f t="shared" si="9"/>
        <v>0</v>
      </c>
    </row>
    <row r="761" ht="15.75">
      <c r="AD761" s="5">
        <f t="shared" si="9"/>
        <v>0</v>
      </c>
    </row>
    <row r="762" ht="15.75">
      <c r="AD762" s="5">
        <f t="shared" si="9"/>
        <v>0</v>
      </c>
    </row>
    <row r="763" ht="15.75">
      <c r="AD763" s="5">
        <f t="shared" si="9"/>
        <v>0</v>
      </c>
    </row>
    <row r="764" ht="15.75">
      <c r="AD764" s="5">
        <f t="shared" si="9"/>
        <v>0</v>
      </c>
    </row>
    <row r="765" ht="15.75">
      <c r="AD765" s="5">
        <f t="shared" si="9"/>
        <v>0</v>
      </c>
    </row>
    <row r="766" ht="15.75">
      <c r="AD766" s="5">
        <f t="shared" si="9"/>
        <v>0</v>
      </c>
    </row>
    <row r="767" ht="15.75">
      <c r="AD767" s="5">
        <f t="shared" si="9"/>
        <v>0</v>
      </c>
    </row>
    <row r="768" ht="15.75">
      <c r="AD768" s="5">
        <f t="shared" si="9"/>
        <v>0</v>
      </c>
    </row>
    <row r="769" ht="15.75">
      <c r="AD769" s="5">
        <f t="shared" si="9"/>
        <v>0</v>
      </c>
    </row>
    <row r="770" ht="15.75">
      <c r="AD770" s="5">
        <f t="shared" si="9"/>
        <v>0</v>
      </c>
    </row>
    <row r="771" ht="15.75">
      <c r="AD771" s="5">
        <f t="shared" si="9"/>
        <v>0</v>
      </c>
    </row>
    <row r="772" ht="15.75">
      <c r="AD772" s="5">
        <f t="shared" si="9"/>
        <v>0</v>
      </c>
    </row>
    <row r="773" ht="15.75">
      <c r="AD773" s="5">
        <f t="shared" si="9"/>
        <v>0</v>
      </c>
    </row>
    <row r="774" ht="15.75">
      <c r="AD774" s="5">
        <f t="shared" si="9"/>
        <v>0</v>
      </c>
    </row>
    <row r="775" ht="15.75">
      <c r="AD775" s="5">
        <f t="shared" si="9"/>
        <v>0</v>
      </c>
    </row>
    <row r="776" ht="15.75">
      <c r="AD776" s="5">
        <f t="shared" si="9"/>
        <v>0</v>
      </c>
    </row>
    <row r="777" ht="15.75">
      <c r="AD777" s="5">
        <f t="shared" si="9"/>
        <v>0</v>
      </c>
    </row>
    <row r="778" ht="15.75">
      <c r="AD778" s="5">
        <f t="shared" si="9"/>
        <v>0</v>
      </c>
    </row>
    <row r="779" ht="15.75">
      <c r="AD779" s="5">
        <f t="shared" si="9"/>
        <v>0</v>
      </c>
    </row>
    <row r="780" ht="15.75">
      <c r="AD780" s="5">
        <f t="shared" si="9"/>
        <v>0</v>
      </c>
    </row>
    <row r="781" ht="15.75">
      <c r="AD781" s="5">
        <f t="shared" si="9"/>
        <v>0</v>
      </c>
    </row>
    <row r="782" ht="15.75">
      <c r="AD782" s="5">
        <f t="shared" si="9"/>
        <v>0</v>
      </c>
    </row>
    <row r="783" ht="15.75">
      <c r="AD783" s="5">
        <f t="shared" si="9"/>
        <v>0</v>
      </c>
    </row>
    <row r="784" ht="15.75">
      <c r="AD784" s="5">
        <f t="shared" si="9"/>
        <v>0</v>
      </c>
    </row>
    <row r="785" ht="15.75">
      <c r="AD785" s="5">
        <f t="shared" si="9"/>
        <v>0</v>
      </c>
    </row>
    <row r="786" ht="15.75">
      <c r="AD786" s="5">
        <f t="shared" si="9"/>
        <v>0</v>
      </c>
    </row>
    <row r="787" ht="15.75">
      <c r="AD787" s="5">
        <f t="shared" si="9"/>
        <v>0</v>
      </c>
    </row>
    <row r="788" ht="15.75">
      <c r="AD788" s="5">
        <f t="shared" si="9"/>
        <v>0</v>
      </c>
    </row>
    <row r="789" ht="15.75">
      <c r="AD789" s="5">
        <f t="shared" si="9"/>
        <v>0</v>
      </c>
    </row>
    <row r="790" ht="15.75">
      <c r="AD790" s="5">
        <f t="shared" si="9"/>
        <v>0</v>
      </c>
    </row>
    <row r="791" ht="15.75">
      <c r="AD791" s="5">
        <f t="shared" si="9"/>
        <v>0</v>
      </c>
    </row>
    <row r="792" ht="15.75">
      <c r="AD792" s="5">
        <f t="shared" si="9"/>
        <v>0</v>
      </c>
    </row>
    <row r="793" ht="15.75">
      <c r="AD793" s="5">
        <f t="shared" si="9"/>
        <v>0</v>
      </c>
    </row>
    <row r="794" ht="15.75">
      <c r="AD794" s="5">
        <f t="shared" si="9"/>
        <v>0</v>
      </c>
    </row>
    <row r="795" ht="15.75">
      <c r="AD795" s="5">
        <f t="shared" si="9"/>
        <v>0</v>
      </c>
    </row>
    <row r="796" ht="15.75">
      <c r="AD796" s="5">
        <f t="shared" si="9"/>
        <v>0</v>
      </c>
    </row>
    <row r="797" ht="15.75">
      <c r="AD797" s="5">
        <f aca="true" t="shared" si="10" ref="AD797:AD860">IF(SUM(N797:V797)&lt;&gt;0,1,0)</f>
        <v>0</v>
      </c>
    </row>
    <row r="798" ht="15.75">
      <c r="AD798" s="5">
        <f t="shared" si="10"/>
        <v>0</v>
      </c>
    </row>
    <row r="799" ht="15.75">
      <c r="AD799" s="5">
        <f t="shared" si="10"/>
        <v>0</v>
      </c>
    </row>
    <row r="800" ht="15.75">
      <c r="AD800" s="5">
        <f t="shared" si="10"/>
        <v>0</v>
      </c>
    </row>
    <row r="801" ht="15.75">
      <c r="AD801" s="5">
        <f t="shared" si="10"/>
        <v>0</v>
      </c>
    </row>
    <row r="802" ht="15.75">
      <c r="AD802" s="5">
        <f t="shared" si="10"/>
        <v>0</v>
      </c>
    </row>
    <row r="803" ht="15.75">
      <c r="AD803" s="5">
        <f t="shared" si="10"/>
        <v>0</v>
      </c>
    </row>
    <row r="804" ht="15.75">
      <c r="AD804" s="5">
        <f t="shared" si="10"/>
        <v>0</v>
      </c>
    </row>
    <row r="805" ht="15.75">
      <c r="AD805" s="5">
        <f t="shared" si="10"/>
        <v>0</v>
      </c>
    </row>
    <row r="806" ht="15.75">
      <c r="AD806" s="5">
        <f t="shared" si="10"/>
        <v>0</v>
      </c>
    </row>
    <row r="807" ht="15.75">
      <c r="AD807" s="5">
        <f t="shared" si="10"/>
        <v>0</v>
      </c>
    </row>
    <row r="808" ht="15.75">
      <c r="AD808" s="5">
        <f t="shared" si="10"/>
        <v>0</v>
      </c>
    </row>
    <row r="809" ht="15.75">
      <c r="AD809" s="5">
        <f t="shared" si="10"/>
        <v>0</v>
      </c>
    </row>
    <row r="810" ht="15.75">
      <c r="AD810" s="5">
        <f t="shared" si="10"/>
        <v>0</v>
      </c>
    </row>
    <row r="811" ht="15.75">
      <c r="AD811" s="5">
        <f t="shared" si="10"/>
        <v>0</v>
      </c>
    </row>
    <row r="812" ht="15.75">
      <c r="AD812" s="5">
        <f t="shared" si="10"/>
        <v>0</v>
      </c>
    </row>
    <row r="813" ht="15.75">
      <c r="AD813" s="5">
        <f t="shared" si="10"/>
        <v>0</v>
      </c>
    </row>
    <row r="814" ht="15.75">
      <c r="AD814" s="5">
        <f t="shared" si="10"/>
        <v>0</v>
      </c>
    </row>
    <row r="815" ht="15.75">
      <c r="AD815" s="5">
        <f t="shared" si="10"/>
        <v>0</v>
      </c>
    </row>
    <row r="816" ht="15.75">
      <c r="AD816" s="5">
        <f t="shared" si="10"/>
        <v>0</v>
      </c>
    </row>
    <row r="817" ht="15.75">
      <c r="AD817" s="5">
        <f t="shared" si="10"/>
        <v>0</v>
      </c>
    </row>
    <row r="818" ht="15.75">
      <c r="AD818" s="5">
        <f t="shared" si="10"/>
        <v>0</v>
      </c>
    </row>
    <row r="819" ht="15.75">
      <c r="AD819" s="5">
        <f t="shared" si="10"/>
        <v>0</v>
      </c>
    </row>
    <row r="820" ht="15.75">
      <c r="AD820" s="5">
        <f t="shared" si="10"/>
        <v>0</v>
      </c>
    </row>
    <row r="821" ht="15.75">
      <c r="AD821" s="5">
        <f t="shared" si="10"/>
        <v>0</v>
      </c>
    </row>
    <row r="822" ht="15.75">
      <c r="AD822" s="5">
        <f t="shared" si="10"/>
        <v>0</v>
      </c>
    </row>
    <row r="823" ht="15.75">
      <c r="AD823" s="5">
        <f t="shared" si="10"/>
        <v>0</v>
      </c>
    </row>
    <row r="824" ht="15.75">
      <c r="AD824" s="5">
        <f t="shared" si="10"/>
        <v>0</v>
      </c>
    </row>
    <row r="825" ht="15.75">
      <c r="AD825" s="5">
        <f t="shared" si="10"/>
        <v>0</v>
      </c>
    </row>
    <row r="826" ht="15.75">
      <c r="AD826" s="5">
        <f t="shared" si="10"/>
        <v>0</v>
      </c>
    </row>
    <row r="827" ht="15.75">
      <c r="AD827" s="5">
        <f t="shared" si="10"/>
        <v>0</v>
      </c>
    </row>
    <row r="828" ht="15.75">
      <c r="AD828" s="5">
        <f t="shared" si="10"/>
        <v>0</v>
      </c>
    </row>
    <row r="829" ht="15.75">
      <c r="AD829" s="5">
        <f t="shared" si="10"/>
        <v>0</v>
      </c>
    </row>
    <row r="830" ht="15.75">
      <c r="AD830" s="5">
        <f t="shared" si="10"/>
        <v>0</v>
      </c>
    </row>
    <row r="831" ht="15.75">
      <c r="AD831" s="5">
        <f t="shared" si="10"/>
        <v>0</v>
      </c>
    </row>
    <row r="832" ht="15.75">
      <c r="AD832" s="5">
        <f t="shared" si="10"/>
        <v>0</v>
      </c>
    </row>
    <row r="833" ht="15.75">
      <c r="AD833" s="5">
        <f t="shared" si="10"/>
        <v>0</v>
      </c>
    </row>
    <row r="834" ht="15.75">
      <c r="AD834" s="5">
        <f t="shared" si="10"/>
        <v>0</v>
      </c>
    </row>
    <row r="835" ht="15.75">
      <c r="AD835" s="5">
        <f t="shared" si="10"/>
        <v>0</v>
      </c>
    </row>
    <row r="836" ht="15.75">
      <c r="AD836" s="5">
        <f t="shared" si="10"/>
        <v>0</v>
      </c>
    </row>
    <row r="837" ht="15.75">
      <c r="AD837" s="5">
        <f t="shared" si="10"/>
        <v>0</v>
      </c>
    </row>
    <row r="838" ht="15.75">
      <c r="AD838" s="5">
        <f t="shared" si="10"/>
        <v>0</v>
      </c>
    </row>
    <row r="839" ht="15.75">
      <c r="AD839" s="5">
        <f t="shared" si="10"/>
        <v>0</v>
      </c>
    </row>
    <row r="840" ht="15.75">
      <c r="AD840" s="5">
        <f t="shared" si="10"/>
        <v>0</v>
      </c>
    </row>
    <row r="841" ht="15.75">
      <c r="AD841" s="5">
        <f t="shared" si="10"/>
        <v>0</v>
      </c>
    </row>
    <row r="842" ht="15.75">
      <c r="AD842" s="5">
        <f t="shared" si="10"/>
        <v>0</v>
      </c>
    </row>
    <row r="843" ht="15.75">
      <c r="AD843" s="5">
        <f t="shared" si="10"/>
        <v>0</v>
      </c>
    </row>
    <row r="844" ht="15.75">
      <c r="AD844" s="5">
        <f t="shared" si="10"/>
        <v>0</v>
      </c>
    </row>
    <row r="845" ht="15.75">
      <c r="AD845" s="5">
        <f t="shared" si="10"/>
        <v>0</v>
      </c>
    </row>
    <row r="846" ht="15.75">
      <c r="AD846" s="5">
        <f t="shared" si="10"/>
        <v>0</v>
      </c>
    </row>
    <row r="847" ht="15.75">
      <c r="AD847" s="5">
        <f t="shared" si="10"/>
        <v>0</v>
      </c>
    </row>
    <row r="848" ht="15.75">
      <c r="AD848" s="5">
        <f t="shared" si="10"/>
        <v>0</v>
      </c>
    </row>
    <row r="849" ht="15.75">
      <c r="AD849" s="5">
        <f t="shared" si="10"/>
        <v>0</v>
      </c>
    </row>
    <row r="850" ht="15.75">
      <c r="AD850" s="5">
        <f t="shared" si="10"/>
        <v>0</v>
      </c>
    </row>
    <row r="851" ht="15.75">
      <c r="AD851" s="5">
        <f t="shared" si="10"/>
        <v>0</v>
      </c>
    </row>
    <row r="852" ht="15.75">
      <c r="AD852" s="5">
        <f t="shared" si="10"/>
        <v>0</v>
      </c>
    </row>
    <row r="853" ht="15.75">
      <c r="AD853" s="5">
        <f t="shared" si="10"/>
        <v>0</v>
      </c>
    </row>
    <row r="854" ht="15.75">
      <c r="AD854" s="5">
        <f t="shared" si="10"/>
        <v>0</v>
      </c>
    </row>
    <row r="855" ht="15.75">
      <c r="AD855" s="5">
        <f t="shared" si="10"/>
        <v>0</v>
      </c>
    </row>
    <row r="856" ht="15.75">
      <c r="AD856" s="5">
        <f t="shared" si="10"/>
        <v>0</v>
      </c>
    </row>
    <row r="857" ht="15.75">
      <c r="AD857" s="5">
        <f t="shared" si="10"/>
        <v>0</v>
      </c>
    </row>
    <row r="858" ht="15.75">
      <c r="AD858" s="5">
        <f t="shared" si="10"/>
        <v>0</v>
      </c>
    </row>
    <row r="859" ht="15.75">
      <c r="AD859" s="5">
        <f t="shared" si="10"/>
        <v>0</v>
      </c>
    </row>
    <row r="860" ht="15.75">
      <c r="AD860" s="5">
        <f t="shared" si="10"/>
        <v>0</v>
      </c>
    </row>
    <row r="861" ht="15.75">
      <c r="AD861" s="5">
        <f aca="true" t="shared" si="11" ref="AD861:AD924">IF(SUM(N861:V861)&lt;&gt;0,1,0)</f>
        <v>0</v>
      </c>
    </row>
    <row r="862" ht="15.75">
      <c r="AD862" s="5">
        <f t="shared" si="11"/>
        <v>0</v>
      </c>
    </row>
    <row r="863" ht="15.75">
      <c r="AD863" s="5">
        <f t="shared" si="11"/>
        <v>0</v>
      </c>
    </row>
    <row r="864" ht="15.75">
      <c r="AD864" s="5">
        <f t="shared" si="11"/>
        <v>0</v>
      </c>
    </row>
    <row r="865" ht="15.75">
      <c r="AD865" s="5">
        <f t="shared" si="11"/>
        <v>0</v>
      </c>
    </row>
    <row r="866" ht="15.75">
      <c r="AD866" s="5">
        <f t="shared" si="11"/>
        <v>0</v>
      </c>
    </row>
    <row r="867" ht="15.75">
      <c r="AD867" s="5">
        <f t="shared" si="11"/>
        <v>0</v>
      </c>
    </row>
    <row r="868" ht="15.75">
      <c r="AD868" s="5">
        <f t="shared" si="11"/>
        <v>0</v>
      </c>
    </row>
    <row r="869" ht="15.75">
      <c r="AD869" s="5">
        <f t="shared" si="11"/>
        <v>0</v>
      </c>
    </row>
    <row r="870" ht="15.75">
      <c r="AD870" s="5">
        <f t="shared" si="11"/>
        <v>0</v>
      </c>
    </row>
    <row r="871" ht="15.75">
      <c r="AD871" s="5">
        <f t="shared" si="11"/>
        <v>0</v>
      </c>
    </row>
    <row r="872" ht="15.75">
      <c r="AD872" s="5">
        <f t="shared" si="11"/>
        <v>0</v>
      </c>
    </row>
    <row r="873" ht="15.75">
      <c r="AD873" s="5">
        <f t="shared" si="11"/>
        <v>0</v>
      </c>
    </row>
    <row r="874" ht="15.75">
      <c r="AD874" s="5">
        <f t="shared" si="11"/>
        <v>0</v>
      </c>
    </row>
    <row r="875" ht="15.75">
      <c r="AD875" s="5">
        <f t="shared" si="11"/>
        <v>0</v>
      </c>
    </row>
    <row r="876" ht="15.75">
      <c r="AD876" s="5">
        <f t="shared" si="11"/>
        <v>0</v>
      </c>
    </row>
    <row r="877" ht="15.75">
      <c r="AD877" s="5">
        <f t="shared" si="11"/>
        <v>0</v>
      </c>
    </row>
    <row r="878" ht="15.75">
      <c r="AD878" s="5">
        <f t="shared" si="11"/>
        <v>0</v>
      </c>
    </row>
    <row r="879" ht="15.75">
      <c r="AD879" s="5">
        <f t="shared" si="11"/>
        <v>0</v>
      </c>
    </row>
    <row r="880" ht="15.75">
      <c r="AD880" s="5">
        <f t="shared" si="11"/>
        <v>0</v>
      </c>
    </row>
    <row r="881" ht="15.75">
      <c r="AD881" s="5">
        <f t="shared" si="11"/>
        <v>0</v>
      </c>
    </row>
    <row r="882" ht="15.75">
      <c r="AD882" s="5">
        <f t="shared" si="11"/>
        <v>0</v>
      </c>
    </row>
    <row r="883" ht="15.75">
      <c r="AD883" s="5">
        <f t="shared" si="11"/>
        <v>0</v>
      </c>
    </row>
    <row r="884" ht="15.75">
      <c r="AD884" s="5">
        <f t="shared" si="11"/>
        <v>0</v>
      </c>
    </row>
    <row r="885" ht="15.75">
      <c r="AD885" s="5">
        <f t="shared" si="11"/>
        <v>0</v>
      </c>
    </row>
    <row r="886" ht="15.75">
      <c r="AD886" s="5">
        <f t="shared" si="11"/>
        <v>0</v>
      </c>
    </row>
    <row r="887" ht="15.75">
      <c r="AD887" s="5">
        <f t="shared" si="11"/>
        <v>0</v>
      </c>
    </row>
    <row r="888" ht="15.75">
      <c r="AD888" s="5">
        <f t="shared" si="11"/>
        <v>0</v>
      </c>
    </row>
    <row r="889" ht="15.75">
      <c r="AD889" s="5">
        <f t="shared" si="11"/>
        <v>0</v>
      </c>
    </row>
    <row r="890" ht="15.75">
      <c r="AD890" s="5">
        <f t="shared" si="11"/>
        <v>0</v>
      </c>
    </row>
    <row r="891" ht="15.75">
      <c r="AD891" s="5">
        <f t="shared" si="11"/>
        <v>0</v>
      </c>
    </row>
    <row r="892" ht="15.75">
      <c r="AD892" s="5">
        <f t="shared" si="11"/>
        <v>0</v>
      </c>
    </row>
    <row r="893" ht="15.75">
      <c r="AD893" s="5">
        <f t="shared" si="11"/>
        <v>0</v>
      </c>
    </row>
    <row r="894" ht="15.75">
      <c r="AD894" s="5">
        <f t="shared" si="11"/>
        <v>0</v>
      </c>
    </row>
    <row r="895" ht="15.75">
      <c r="AD895" s="5">
        <f t="shared" si="11"/>
        <v>0</v>
      </c>
    </row>
    <row r="896" ht="15.75">
      <c r="AD896" s="5">
        <f t="shared" si="11"/>
        <v>0</v>
      </c>
    </row>
    <row r="897" ht="15.75">
      <c r="AD897" s="5">
        <f t="shared" si="11"/>
        <v>0</v>
      </c>
    </row>
    <row r="898" ht="15.75">
      <c r="AD898" s="5">
        <f t="shared" si="11"/>
        <v>0</v>
      </c>
    </row>
    <row r="899" ht="15.75">
      <c r="AD899" s="5">
        <f t="shared" si="11"/>
        <v>0</v>
      </c>
    </row>
    <row r="900" ht="15.75">
      <c r="AD900" s="5">
        <f t="shared" si="11"/>
        <v>0</v>
      </c>
    </row>
    <row r="901" ht="15.75">
      <c r="AD901" s="5">
        <f t="shared" si="11"/>
        <v>0</v>
      </c>
    </row>
    <row r="902" ht="15.75">
      <c r="AD902" s="5">
        <f t="shared" si="11"/>
        <v>0</v>
      </c>
    </row>
    <row r="903" ht="15.75">
      <c r="AD903" s="5">
        <f t="shared" si="11"/>
        <v>0</v>
      </c>
    </row>
    <row r="904" ht="15.75">
      <c r="AD904" s="5">
        <f t="shared" si="11"/>
        <v>0</v>
      </c>
    </row>
    <row r="905" ht="15.75">
      <c r="AD905" s="5">
        <f t="shared" si="11"/>
        <v>0</v>
      </c>
    </row>
    <row r="906" ht="15.75">
      <c r="AD906" s="5">
        <f t="shared" si="11"/>
        <v>0</v>
      </c>
    </row>
    <row r="907" ht="15.75">
      <c r="AD907" s="5">
        <f t="shared" si="11"/>
        <v>0</v>
      </c>
    </row>
    <row r="908" ht="15.75">
      <c r="AD908" s="5">
        <f t="shared" si="11"/>
        <v>0</v>
      </c>
    </row>
    <row r="909" ht="15.75">
      <c r="AD909" s="5">
        <f t="shared" si="11"/>
        <v>0</v>
      </c>
    </row>
    <row r="910" ht="15.75">
      <c r="AD910" s="5">
        <f t="shared" si="11"/>
        <v>0</v>
      </c>
    </row>
    <row r="911" ht="15.75">
      <c r="AD911" s="5">
        <f t="shared" si="11"/>
        <v>0</v>
      </c>
    </row>
    <row r="912" ht="15.75">
      <c r="AD912" s="5">
        <f t="shared" si="11"/>
        <v>0</v>
      </c>
    </row>
    <row r="913" ht="15.75">
      <c r="AD913" s="5">
        <f t="shared" si="11"/>
        <v>0</v>
      </c>
    </row>
    <row r="914" ht="15.75">
      <c r="AD914" s="5">
        <f t="shared" si="11"/>
        <v>0</v>
      </c>
    </row>
    <row r="915" ht="15.75">
      <c r="AD915" s="5">
        <f t="shared" si="11"/>
        <v>0</v>
      </c>
    </row>
    <row r="916" ht="15.75">
      <c r="AD916" s="5">
        <f t="shared" si="11"/>
        <v>0</v>
      </c>
    </row>
    <row r="917" ht="15.75">
      <c r="AD917" s="5">
        <f t="shared" si="11"/>
        <v>0</v>
      </c>
    </row>
    <row r="918" ht="15.75">
      <c r="AD918" s="5">
        <f t="shared" si="11"/>
        <v>0</v>
      </c>
    </row>
    <row r="919" ht="15.75">
      <c r="AD919" s="5">
        <f t="shared" si="11"/>
        <v>0</v>
      </c>
    </row>
    <row r="920" ht="15.75">
      <c r="AD920" s="5">
        <f t="shared" si="11"/>
        <v>0</v>
      </c>
    </row>
    <row r="921" ht="15.75">
      <c r="AD921" s="5">
        <f t="shared" si="11"/>
        <v>0</v>
      </c>
    </row>
    <row r="922" ht="15.75">
      <c r="AD922" s="5">
        <f t="shared" si="11"/>
        <v>0</v>
      </c>
    </row>
    <row r="923" ht="15.75">
      <c r="AD923" s="5">
        <f t="shared" si="11"/>
        <v>0</v>
      </c>
    </row>
    <row r="924" ht="15.75">
      <c r="AD924" s="5">
        <f t="shared" si="11"/>
        <v>0</v>
      </c>
    </row>
    <row r="925" ht="15.75">
      <c r="AD925" s="5">
        <f aca="true" t="shared" si="12" ref="AD925:AD988">IF(SUM(N925:V925)&lt;&gt;0,1,0)</f>
        <v>0</v>
      </c>
    </row>
    <row r="926" ht="15.75">
      <c r="AD926" s="5">
        <f t="shared" si="12"/>
        <v>0</v>
      </c>
    </row>
    <row r="927" ht="15.75">
      <c r="AD927" s="5">
        <f t="shared" si="12"/>
        <v>0</v>
      </c>
    </row>
    <row r="928" ht="15.75">
      <c r="AD928" s="5">
        <f t="shared" si="12"/>
        <v>0</v>
      </c>
    </row>
    <row r="929" ht="15.75">
      <c r="AD929" s="5">
        <f t="shared" si="12"/>
        <v>0</v>
      </c>
    </row>
    <row r="930" ht="15.75">
      <c r="AD930" s="5">
        <f t="shared" si="12"/>
        <v>0</v>
      </c>
    </row>
    <row r="931" ht="15.75">
      <c r="AD931" s="5">
        <f t="shared" si="12"/>
        <v>0</v>
      </c>
    </row>
    <row r="932" ht="15.75">
      <c r="AD932" s="5">
        <f t="shared" si="12"/>
        <v>0</v>
      </c>
    </row>
    <row r="933" ht="15.75">
      <c r="AD933" s="5">
        <f t="shared" si="12"/>
        <v>0</v>
      </c>
    </row>
    <row r="934" ht="15.75">
      <c r="AD934" s="5">
        <f t="shared" si="12"/>
        <v>0</v>
      </c>
    </row>
    <row r="935" ht="15.75">
      <c r="AD935" s="5">
        <f t="shared" si="12"/>
        <v>0</v>
      </c>
    </row>
    <row r="936" ht="15.75">
      <c r="AD936" s="5">
        <f t="shared" si="12"/>
        <v>0</v>
      </c>
    </row>
    <row r="937" ht="15.75">
      <c r="AD937" s="5">
        <f t="shared" si="12"/>
        <v>0</v>
      </c>
    </row>
    <row r="938" ht="15.75">
      <c r="AD938" s="5">
        <f t="shared" si="12"/>
        <v>0</v>
      </c>
    </row>
    <row r="939" ht="15.75">
      <c r="AD939" s="5">
        <f t="shared" si="12"/>
        <v>0</v>
      </c>
    </row>
    <row r="940" ht="15.75">
      <c r="AD940" s="5">
        <f t="shared" si="12"/>
        <v>0</v>
      </c>
    </row>
    <row r="941" ht="15.75">
      <c r="AD941" s="5">
        <f t="shared" si="12"/>
        <v>0</v>
      </c>
    </row>
    <row r="942" ht="15.75">
      <c r="AD942" s="5">
        <f t="shared" si="12"/>
        <v>0</v>
      </c>
    </row>
    <row r="943" ht="15.75">
      <c r="AD943" s="5">
        <f t="shared" si="12"/>
        <v>0</v>
      </c>
    </row>
    <row r="944" ht="15.75">
      <c r="AD944" s="5">
        <f t="shared" si="12"/>
        <v>0</v>
      </c>
    </row>
    <row r="945" ht="15.75">
      <c r="AD945" s="5">
        <f t="shared" si="12"/>
        <v>0</v>
      </c>
    </row>
    <row r="946" ht="15.75">
      <c r="AD946" s="5">
        <f t="shared" si="12"/>
        <v>0</v>
      </c>
    </row>
    <row r="947" ht="15.75">
      <c r="AD947" s="5">
        <f t="shared" si="12"/>
        <v>0</v>
      </c>
    </row>
    <row r="948" ht="15.75">
      <c r="AD948" s="5">
        <f t="shared" si="12"/>
        <v>0</v>
      </c>
    </row>
    <row r="949" ht="15.75">
      <c r="AD949" s="5">
        <f t="shared" si="12"/>
        <v>0</v>
      </c>
    </row>
    <row r="950" ht="15.75">
      <c r="AD950" s="5">
        <f t="shared" si="12"/>
        <v>0</v>
      </c>
    </row>
    <row r="951" ht="15.75">
      <c r="AD951" s="5">
        <f t="shared" si="12"/>
        <v>0</v>
      </c>
    </row>
    <row r="952" ht="15.75">
      <c r="AD952" s="5">
        <f t="shared" si="12"/>
        <v>0</v>
      </c>
    </row>
    <row r="953" ht="15.75">
      <c r="AD953" s="5">
        <f t="shared" si="12"/>
        <v>0</v>
      </c>
    </row>
    <row r="954" ht="15.75">
      <c r="AD954" s="5">
        <f t="shared" si="12"/>
        <v>0</v>
      </c>
    </row>
    <row r="955" ht="15.75">
      <c r="AD955" s="5">
        <f t="shared" si="12"/>
        <v>0</v>
      </c>
    </row>
    <row r="956" ht="15.75">
      <c r="AD956" s="5">
        <f t="shared" si="12"/>
        <v>0</v>
      </c>
    </row>
    <row r="957" ht="15.75">
      <c r="AD957" s="5">
        <f t="shared" si="12"/>
        <v>0</v>
      </c>
    </row>
    <row r="958" ht="15.75">
      <c r="AD958" s="5">
        <f t="shared" si="12"/>
        <v>0</v>
      </c>
    </row>
    <row r="959" ht="15.75">
      <c r="AD959" s="5">
        <f t="shared" si="12"/>
        <v>0</v>
      </c>
    </row>
    <row r="960" ht="15.75">
      <c r="AD960" s="5">
        <f t="shared" si="12"/>
        <v>0</v>
      </c>
    </row>
    <row r="961" ht="15.75">
      <c r="AD961" s="5">
        <f t="shared" si="12"/>
        <v>0</v>
      </c>
    </row>
    <row r="962" ht="15.75">
      <c r="AD962" s="5">
        <f t="shared" si="12"/>
        <v>0</v>
      </c>
    </row>
    <row r="963" ht="15.75">
      <c r="AD963" s="5">
        <f t="shared" si="12"/>
        <v>0</v>
      </c>
    </row>
    <row r="964" ht="15.75">
      <c r="AD964" s="5">
        <f t="shared" si="12"/>
        <v>0</v>
      </c>
    </row>
    <row r="965" ht="15.75">
      <c r="AD965" s="5">
        <f t="shared" si="12"/>
        <v>0</v>
      </c>
    </row>
    <row r="966" ht="15.75">
      <c r="AD966" s="5">
        <f t="shared" si="12"/>
        <v>0</v>
      </c>
    </row>
    <row r="967" ht="15.75">
      <c r="AD967" s="5">
        <f t="shared" si="12"/>
        <v>0</v>
      </c>
    </row>
    <row r="968" ht="15.75">
      <c r="AD968" s="5">
        <f t="shared" si="12"/>
        <v>0</v>
      </c>
    </row>
    <row r="969" ht="15.75">
      <c r="AD969" s="5">
        <f t="shared" si="12"/>
        <v>0</v>
      </c>
    </row>
    <row r="970" ht="15.75">
      <c r="AD970" s="5">
        <f t="shared" si="12"/>
        <v>0</v>
      </c>
    </row>
    <row r="971" ht="15.75">
      <c r="AD971" s="5">
        <f t="shared" si="12"/>
        <v>0</v>
      </c>
    </row>
    <row r="972" ht="15.75">
      <c r="AD972" s="5">
        <f t="shared" si="12"/>
        <v>0</v>
      </c>
    </row>
    <row r="973" ht="15.75">
      <c r="AD973" s="5">
        <f t="shared" si="12"/>
        <v>0</v>
      </c>
    </row>
    <row r="974" ht="15.75">
      <c r="AD974" s="5">
        <f t="shared" si="12"/>
        <v>0</v>
      </c>
    </row>
    <row r="975" ht="15.75">
      <c r="AD975" s="5">
        <f t="shared" si="12"/>
        <v>0</v>
      </c>
    </row>
    <row r="976" ht="15.75">
      <c r="AD976" s="5">
        <f t="shared" si="12"/>
        <v>0</v>
      </c>
    </row>
    <row r="977" ht="15.75">
      <c r="AD977" s="5">
        <f t="shared" si="12"/>
        <v>0</v>
      </c>
    </row>
    <row r="978" ht="15.75">
      <c r="AD978" s="5">
        <f t="shared" si="12"/>
        <v>0</v>
      </c>
    </row>
    <row r="979" ht="15.75">
      <c r="AD979" s="5">
        <f t="shared" si="12"/>
        <v>0</v>
      </c>
    </row>
    <row r="980" ht="15.75">
      <c r="AD980" s="5">
        <f t="shared" si="12"/>
        <v>0</v>
      </c>
    </row>
    <row r="981" ht="15.75">
      <c r="AD981" s="5">
        <f t="shared" si="12"/>
        <v>0</v>
      </c>
    </row>
    <row r="982" ht="15.75">
      <c r="AD982" s="5">
        <f t="shared" si="12"/>
        <v>0</v>
      </c>
    </row>
    <row r="983" ht="15.75">
      <c r="AD983" s="5">
        <f t="shared" si="12"/>
        <v>0</v>
      </c>
    </row>
    <row r="984" ht="15.75">
      <c r="AD984" s="5">
        <f t="shared" si="12"/>
        <v>0</v>
      </c>
    </row>
    <row r="985" ht="15.75">
      <c r="AD985" s="5">
        <f t="shared" si="12"/>
        <v>0</v>
      </c>
    </row>
    <row r="986" ht="15.75">
      <c r="AD986" s="5">
        <f t="shared" si="12"/>
        <v>0</v>
      </c>
    </row>
    <row r="987" ht="15.75">
      <c r="AD987" s="5">
        <f t="shared" si="12"/>
        <v>0</v>
      </c>
    </row>
    <row r="988" ht="15.75">
      <c r="AD988" s="5">
        <f t="shared" si="12"/>
        <v>0</v>
      </c>
    </row>
    <row r="989" ht="15.75">
      <c r="AD989" s="5">
        <f aca="true" t="shared" si="13" ref="AD989:AD1052">IF(SUM(N989:V989)&lt;&gt;0,1,0)</f>
        <v>0</v>
      </c>
    </row>
    <row r="990" ht="15.75">
      <c r="AD990" s="5">
        <f t="shared" si="13"/>
        <v>0</v>
      </c>
    </row>
    <row r="991" ht="15.75">
      <c r="AD991" s="5">
        <f t="shared" si="13"/>
        <v>0</v>
      </c>
    </row>
    <row r="992" ht="15.75">
      <c r="AD992" s="5">
        <f t="shared" si="13"/>
        <v>0</v>
      </c>
    </row>
    <row r="993" ht="15.75">
      <c r="AD993" s="5">
        <f t="shared" si="13"/>
        <v>0</v>
      </c>
    </row>
    <row r="994" ht="15.75">
      <c r="AD994" s="5">
        <f t="shared" si="13"/>
        <v>0</v>
      </c>
    </row>
    <row r="995" ht="15.75">
      <c r="AD995" s="5">
        <f t="shared" si="13"/>
        <v>0</v>
      </c>
    </row>
    <row r="996" ht="15.75">
      <c r="AD996" s="5">
        <f t="shared" si="13"/>
        <v>0</v>
      </c>
    </row>
    <row r="997" ht="15.75">
      <c r="AD997" s="5">
        <f t="shared" si="13"/>
        <v>0</v>
      </c>
    </row>
    <row r="998" ht="15.75">
      <c r="AD998" s="5">
        <f t="shared" si="13"/>
        <v>0</v>
      </c>
    </row>
    <row r="999" ht="15.75">
      <c r="AD999" s="5">
        <f t="shared" si="13"/>
        <v>0</v>
      </c>
    </row>
    <row r="1000" ht="15.75">
      <c r="AD1000" s="5">
        <f t="shared" si="13"/>
        <v>0</v>
      </c>
    </row>
    <row r="1001" ht="15.75">
      <c r="AD1001" s="5">
        <f t="shared" si="13"/>
        <v>0</v>
      </c>
    </row>
    <row r="1002" ht="15.75">
      <c r="AD1002" s="5">
        <f t="shared" si="13"/>
        <v>0</v>
      </c>
    </row>
    <row r="1003" ht="15.75">
      <c r="AD1003" s="5">
        <f t="shared" si="13"/>
        <v>0</v>
      </c>
    </row>
    <row r="1004" ht="15.75">
      <c r="AD1004" s="5">
        <f t="shared" si="13"/>
        <v>0</v>
      </c>
    </row>
    <row r="1005" ht="15.75">
      <c r="AD1005" s="5">
        <f t="shared" si="13"/>
        <v>0</v>
      </c>
    </row>
    <row r="1006" ht="15.75">
      <c r="AD1006" s="5">
        <f t="shared" si="13"/>
        <v>0</v>
      </c>
    </row>
    <row r="1007" ht="15.75">
      <c r="AD1007" s="5">
        <f t="shared" si="13"/>
        <v>0</v>
      </c>
    </row>
    <row r="1008" ht="15.75">
      <c r="AD1008" s="5">
        <f t="shared" si="13"/>
        <v>0</v>
      </c>
    </row>
    <row r="1009" ht="15.75">
      <c r="AD1009" s="5">
        <f t="shared" si="13"/>
        <v>0</v>
      </c>
    </row>
    <row r="1010" ht="15.75">
      <c r="AD1010" s="5">
        <f t="shared" si="13"/>
        <v>0</v>
      </c>
    </row>
    <row r="1011" ht="15.75">
      <c r="AD1011" s="5">
        <f t="shared" si="13"/>
        <v>0</v>
      </c>
    </row>
    <row r="1012" ht="15.75">
      <c r="AD1012" s="5">
        <f t="shared" si="13"/>
        <v>0</v>
      </c>
    </row>
    <row r="1013" ht="15.75">
      <c r="AD1013" s="5">
        <f t="shared" si="13"/>
        <v>0</v>
      </c>
    </row>
    <row r="1014" ht="15.75">
      <c r="AD1014" s="5">
        <f t="shared" si="13"/>
        <v>0</v>
      </c>
    </row>
    <row r="1015" ht="15.75">
      <c r="AD1015" s="5">
        <f t="shared" si="13"/>
        <v>0</v>
      </c>
    </row>
    <row r="1016" ht="15.75">
      <c r="AD1016" s="5">
        <f t="shared" si="13"/>
        <v>0</v>
      </c>
    </row>
    <row r="1017" ht="15.75">
      <c r="AD1017" s="5">
        <f t="shared" si="13"/>
        <v>0</v>
      </c>
    </row>
    <row r="1018" ht="15.75">
      <c r="AD1018" s="5">
        <f t="shared" si="13"/>
        <v>0</v>
      </c>
    </row>
    <row r="1019" ht="15.75">
      <c r="AD1019" s="5">
        <f t="shared" si="13"/>
        <v>0</v>
      </c>
    </row>
    <row r="1020" ht="15.75">
      <c r="AD1020" s="5">
        <f t="shared" si="13"/>
        <v>0</v>
      </c>
    </row>
    <row r="1021" ht="15.75">
      <c r="AD1021" s="5">
        <f t="shared" si="13"/>
        <v>0</v>
      </c>
    </row>
    <row r="1022" ht="15.75">
      <c r="AD1022" s="5">
        <f t="shared" si="13"/>
        <v>0</v>
      </c>
    </row>
    <row r="1023" ht="15.75">
      <c r="AD1023" s="5">
        <f t="shared" si="13"/>
        <v>0</v>
      </c>
    </row>
    <row r="1024" ht="15.75">
      <c r="AD1024" s="5">
        <f t="shared" si="13"/>
        <v>0</v>
      </c>
    </row>
    <row r="1025" ht="15.75">
      <c r="AD1025" s="5">
        <f t="shared" si="13"/>
        <v>0</v>
      </c>
    </row>
    <row r="1026" ht="15.75">
      <c r="AD1026" s="5">
        <f t="shared" si="13"/>
        <v>0</v>
      </c>
    </row>
    <row r="1027" ht="15.75">
      <c r="AD1027" s="5">
        <f t="shared" si="13"/>
        <v>0</v>
      </c>
    </row>
    <row r="1028" ht="15.75">
      <c r="AD1028" s="5">
        <f t="shared" si="13"/>
        <v>0</v>
      </c>
    </row>
    <row r="1029" ht="15.75">
      <c r="AD1029" s="5">
        <f t="shared" si="13"/>
        <v>0</v>
      </c>
    </row>
    <row r="1030" ht="15.75">
      <c r="AD1030" s="5">
        <f t="shared" si="13"/>
        <v>0</v>
      </c>
    </row>
    <row r="1031" ht="15.75">
      <c r="AD1031" s="5">
        <f t="shared" si="13"/>
        <v>0</v>
      </c>
    </row>
    <row r="1032" ht="15.75">
      <c r="AD1032" s="5">
        <f t="shared" si="13"/>
        <v>0</v>
      </c>
    </row>
    <row r="1033" ht="15.75">
      <c r="AD1033" s="5">
        <f t="shared" si="13"/>
        <v>0</v>
      </c>
    </row>
    <row r="1034" ht="15.75">
      <c r="AD1034" s="5">
        <f t="shared" si="13"/>
        <v>0</v>
      </c>
    </row>
    <row r="1035" ht="15.75">
      <c r="AD1035" s="5">
        <f t="shared" si="13"/>
        <v>0</v>
      </c>
    </row>
    <row r="1036" ht="15.75">
      <c r="AD1036" s="5">
        <f t="shared" si="13"/>
        <v>0</v>
      </c>
    </row>
    <row r="1037" ht="15.75">
      <c r="AD1037" s="5">
        <f t="shared" si="13"/>
        <v>0</v>
      </c>
    </row>
    <row r="1038" ht="15.75">
      <c r="AD1038" s="5">
        <f t="shared" si="13"/>
        <v>0</v>
      </c>
    </row>
    <row r="1039" ht="15.75">
      <c r="AD1039" s="5">
        <f t="shared" si="13"/>
        <v>0</v>
      </c>
    </row>
    <row r="1040" ht="15.75">
      <c r="AD1040" s="5">
        <f t="shared" si="13"/>
        <v>0</v>
      </c>
    </row>
    <row r="1041" ht="15.75">
      <c r="AD1041" s="5">
        <f t="shared" si="13"/>
        <v>0</v>
      </c>
    </row>
    <row r="1042" ht="15.75">
      <c r="AD1042" s="5">
        <f t="shared" si="13"/>
        <v>0</v>
      </c>
    </row>
    <row r="1043" ht="15.75">
      <c r="AD1043" s="5">
        <f t="shared" si="13"/>
        <v>0</v>
      </c>
    </row>
    <row r="1044" ht="15.75">
      <c r="AD1044" s="5">
        <f t="shared" si="13"/>
        <v>0</v>
      </c>
    </row>
    <row r="1045" ht="15.75">
      <c r="AD1045" s="5">
        <f t="shared" si="13"/>
        <v>0</v>
      </c>
    </row>
    <row r="1046" ht="15.75">
      <c r="AD1046" s="5">
        <f t="shared" si="13"/>
        <v>0</v>
      </c>
    </row>
    <row r="1047" ht="15.75">
      <c r="AD1047" s="5">
        <f t="shared" si="13"/>
        <v>0</v>
      </c>
    </row>
    <row r="1048" ht="15.75">
      <c r="AD1048" s="5">
        <f t="shared" si="13"/>
        <v>0</v>
      </c>
    </row>
    <row r="1049" ht="15.75">
      <c r="AD1049" s="5">
        <f t="shared" si="13"/>
        <v>0</v>
      </c>
    </row>
    <row r="1050" ht="15.75">
      <c r="AD1050" s="5">
        <f t="shared" si="13"/>
        <v>0</v>
      </c>
    </row>
    <row r="1051" ht="15.75">
      <c r="AD1051" s="5">
        <f t="shared" si="13"/>
        <v>0</v>
      </c>
    </row>
    <row r="1052" ht="15.75">
      <c r="AD1052" s="5">
        <f t="shared" si="13"/>
        <v>0</v>
      </c>
    </row>
    <row r="1053" ht="15.75">
      <c r="AD1053" s="5">
        <f aca="true" t="shared" si="14" ref="AD1053:AD1116">IF(SUM(N1053:V1053)&lt;&gt;0,1,0)</f>
        <v>0</v>
      </c>
    </row>
    <row r="1054" ht="15.75">
      <c r="AD1054" s="5">
        <f t="shared" si="14"/>
        <v>0</v>
      </c>
    </row>
    <row r="1055" ht="15.75">
      <c r="AD1055" s="5">
        <f t="shared" si="14"/>
        <v>0</v>
      </c>
    </row>
    <row r="1056" ht="15.75">
      <c r="AD1056" s="5">
        <f t="shared" si="14"/>
        <v>0</v>
      </c>
    </row>
    <row r="1057" ht="15.75">
      <c r="AD1057" s="5">
        <f t="shared" si="14"/>
        <v>0</v>
      </c>
    </row>
    <row r="1058" ht="15.75">
      <c r="AD1058" s="5">
        <f t="shared" si="14"/>
        <v>0</v>
      </c>
    </row>
    <row r="1059" ht="15.75">
      <c r="AD1059" s="5">
        <f t="shared" si="14"/>
        <v>0</v>
      </c>
    </row>
    <row r="1060" ht="15.75">
      <c r="AD1060" s="5">
        <f t="shared" si="14"/>
        <v>0</v>
      </c>
    </row>
    <row r="1061" ht="15.75">
      <c r="AD1061" s="5">
        <f t="shared" si="14"/>
        <v>0</v>
      </c>
    </row>
    <row r="1062" ht="15.75">
      <c r="AD1062" s="5">
        <f t="shared" si="14"/>
        <v>0</v>
      </c>
    </row>
    <row r="1063" ht="15.75">
      <c r="AD1063" s="5">
        <f t="shared" si="14"/>
        <v>0</v>
      </c>
    </row>
    <row r="1064" ht="15.75">
      <c r="AD1064" s="5">
        <f t="shared" si="14"/>
        <v>0</v>
      </c>
    </row>
    <row r="1065" ht="15.75">
      <c r="AD1065" s="5">
        <f t="shared" si="14"/>
        <v>0</v>
      </c>
    </row>
    <row r="1066" ht="15.75">
      <c r="AD1066" s="5">
        <f t="shared" si="14"/>
        <v>0</v>
      </c>
    </row>
    <row r="1067" ht="15.75">
      <c r="AD1067" s="5">
        <f t="shared" si="14"/>
        <v>0</v>
      </c>
    </row>
    <row r="1068" ht="15.75">
      <c r="AD1068" s="5">
        <f t="shared" si="14"/>
        <v>0</v>
      </c>
    </row>
    <row r="1069" ht="15.75">
      <c r="AD1069" s="5">
        <f t="shared" si="14"/>
        <v>0</v>
      </c>
    </row>
    <row r="1070" ht="15.75">
      <c r="AD1070" s="5">
        <f t="shared" si="14"/>
        <v>0</v>
      </c>
    </row>
    <row r="1071" ht="15.75">
      <c r="AD1071" s="5">
        <f t="shared" si="14"/>
        <v>0</v>
      </c>
    </row>
    <row r="1072" ht="15.75">
      <c r="AD1072" s="5">
        <f t="shared" si="14"/>
        <v>0</v>
      </c>
    </row>
    <row r="1073" ht="15.75">
      <c r="AD1073" s="5">
        <f t="shared" si="14"/>
        <v>0</v>
      </c>
    </row>
    <row r="1074" ht="15.75">
      <c r="AD1074" s="5">
        <f t="shared" si="14"/>
        <v>0</v>
      </c>
    </row>
    <row r="1075" ht="15.75">
      <c r="AD1075" s="5">
        <f t="shared" si="14"/>
        <v>0</v>
      </c>
    </row>
    <row r="1076" ht="15.75">
      <c r="AD1076" s="5">
        <f t="shared" si="14"/>
        <v>0</v>
      </c>
    </row>
    <row r="1077" ht="15.75">
      <c r="AD1077" s="5">
        <f t="shared" si="14"/>
        <v>0</v>
      </c>
    </row>
    <row r="1078" ht="15.75">
      <c r="AD1078" s="5">
        <f t="shared" si="14"/>
        <v>0</v>
      </c>
    </row>
    <row r="1079" ht="15.75">
      <c r="AD1079" s="5">
        <f t="shared" si="14"/>
        <v>0</v>
      </c>
    </row>
    <row r="1080" ht="15.75">
      <c r="AD1080" s="5">
        <f t="shared" si="14"/>
        <v>0</v>
      </c>
    </row>
    <row r="1081" ht="15.75">
      <c r="AD1081" s="5">
        <f t="shared" si="14"/>
        <v>0</v>
      </c>
    </row>
    <row r="1082" ht="15.75">
      <c r="AD1082" s="5">
        <f t="shared" si="14"/>
        <v>0</v>
      </c>
    </row>
    <row r="1083" ht="15.75">
      <c r="AD1083" s="5">
        <f t="shared" si="14"/>
        <v>0</v>
      </c>
    </row>
    <row r="1084" ht="15.75">
      <c r="AD1084" s="5">
        <f t="shared" si="14"/>
        <v>0</v>
      </c>
    </row>
    <row r="1085" ht="15.75">
      <c r="AD1085" s="5">
        <f t="shared" si="14"/>
        <v>0</v>
      </c>
    </row>
    <row r="1086" ht="15.75">
      <c r="AD1086" s="5">
        <f t="shared" si="14"/>
        <v>0</v>
      </c>
    </row>
    <row r="1087" ht="15.75">
      <c r="AD1087" s="5">
        <f t="shared" si="14"/>
        <v>0</v>
      </c>
    </row>
    <row r="1088" ht="15.75">
      <c r="AD1088" s="5">
        <f t="shared" si="14"/>
        <v>0</v>
      </c>
    </row>
    <row r="1089" ht="15.75">
      <c r="AD1089" s="5">
        <f t="shared" si="14"/>
        <v>0</v>
      </c>
    </row>
    <row r="1090" ht="15.75">
      <c r="AD1090" s="5">
        <f t="shared" si="14"/>
        <v>0</v>
      </c>
    </row>
    <row r="1091" ht="15.75">
      <c r="AD1091" s="5">
        <f t="shared" si="14"/>
        <v>0</v>
      </c>
    </row>
    <row r="1092" ht="15.75">
      <c r="AD1092" s="5">
        <f t="shared" si="14"/>
        <v>0</v>
      </c>
    </row>
    <row r="1093" ht="15.75">
      <c r="AD1093" s="5">
        <f t="shared" si="14"/>
        <v>0</v>
      </c>
    </row>
    <row r="1094" ht="15.75">
      <c r="AD1094" s="5">
        <f t="shared" si="14"/>
        <v>0</v>
      </c>
    </row>
    <row r="1095" ht="15.75">
      <c r="AD1095" s="5">
        <f t="shared" si="14"/>
        <v>0</v>
      </c>
    </row>
    <row r="1096" ht="15.75">
      <c r="AD1096" s="5">
        <f t="shared" si="14"/>
        <v>0</v>
      </c>
    </row>
    <row r="1097" ht="15.75">
      <c r="AD1097" s="5">
        <f t="shared" si="14"/>
        <v>0</v>
      </c>
    </row>
    <row r="1098" ht="15.75">
      <c r="AD1098" s="5">
        <f t="shared" si="14"/>
        <v>0</v>
      </c>
    </row>
    <row r="1099" ht="15.75">
      <c r="AD1099" s="5">
        <f t="shared" si="14"/>
        <v>0</v>
      </c>
    </row>
    <row r="1100" ht="15.75">
      <c r="AD1100" s="5">
        <f t="shared" si="14"/>
        <v>0</v>
      </c>
    </row>
    <row r="1101" ht="15.75">
      <c r="AD1101" s="5">
        <f t="shared" si="14"/>
        <v>0</v>
      </c>
    </row>
    <row r="1102" ht="15.75">
      <c r="AD1102" s="5">
        <f t="shared" si="14"/>
        <v>0</v>
      </c>
    </row>
    <row r="1103" ht="15.75">
      <c r="AD1103" s="5">
        <f t="shared" si="14"/>
        <v>0</v>
      </c>
    </row>
    <row r="1104" ht="15.75">
      <c r="AD1104" s="5">
        <f t="shared" si="14"/>
        <v>0</v>
      </c>
    </row>
    <row r="1105" ht="15.75">
      <c r="AD1105" s="5">
        <f t="shared" si="14"/>
        <v>0</v>
      </c>
    </row>
    <row r="1106" ht="15.75">
      <c r="AD1106" s="5">
        <f t="shared" si="14"/>
        <v>0</v>
      </c>
    </row>
    <row r="1107" ht="15.75">
      <c r="AD1107" s="5">
        <f t="shared" si="14"/>
        <v>0</v>
      </c>
    </row>
    <row r="1108" ht="15.75">
      <c r="AD1108" s="5">
        <f t="shared" si="14"/>
        <v>0</v>
      </c>
    </row>
    <row r="1109" ht="15.75">
      <c r="AD1109" s="5">
        <f t="shared" si="14"/>
        <v>0</v>
      </c>
    </row>
    <row r="1110" ht="15.75">
      <c r="AD1110" s="5">
        <f t="shared" si="14"/>
        <v>0</v>
      </c>
    </row>
    <row r="1111" ht="15.75">
      <c r="AD1111" s="5">
        <f t="shared" si="14"/>
        <v>0</v>
      </c>
    </row>
    <row r="1112" ht="15.75">
      <c r="AD1112" s="5">
        <f t="shared" si="14"/>
        <v>0</v>
      </c>
    </row>
    <row r="1113" ht="15.75">
      <c r="AD1113" s="5">
        <f t="shared" si="14"/>
        <v>0</v>
      </c>
    </row>
    <row r="1114" ht="15.75">
      <c r="AD1114" s="5">
        <f t="shared" si="14"/>
        <v>0</v>
      </c>
    </row>
    <row r="1115" ht="15.75">
      <c r="AD1115" s="5">
        <f t="shared" si="14"/>
        <v>0</v>
      </c>
    </row>
    <row r="1116" ht="15.75">
      <c r="AD1116" s="5">
        <f t="shared" si="14"/>
        <v>0</v>
      </c>
    </row>
    <row r="1117" ht="15.75">
      <c r="AD1117" s="5">
        <f aca="true" t="shared" si="15" ref="AD1117:AD1180">IF(SUM(N1117:V1117)&lt;&gt;0,1,0)</f>
        <v>0</v>
      </c>
    </row>
    <row r="1118" ht="15.75">
      <c r="AD1118" s="5">
        <f t="shared" si="15"/>
        <v>0</v>
      </c>
    </row>
    <row r="1119" ht="15.75">
      <c r="AD1119" s="5">
        <f t="shared" si="15"/>
        <v>0</v>
      </c>
    </row>
    <row r="1120" ht="15.75">
      <c r="AD1120" s="5">
        <f t="shared" si="15"/>
        <v>0</v>
      </c>
    </row>
    <row r="1121" ht="15.75">
      <c r="AD1121" s="5">
        <f t="shared" si="15"/>
        <v>0</v>
      </c>
    </row>
    <row r="1122" ht="15.75">
      <c r="AD1122" s="5">
        <f t="shared" si="15"/>
        <v>0</v>
      </c>
    </row>
    <row r="1123" ht="15.75">
      <c r="AD1123" s="5">
        <f t="shared" si="15"/>
        <v>0</v>
      </c>
    </row>
    <row r="1124" ht="15.75">
      <c r="AD1124" s="5">
        <f t="shared" si="15"/>
        <v>0</v>
      </c>
    </row>
    <row r="1125" ht="15.75">
      <c r="AD1125" s="5">
        <f t="shared" si="15"/>
        <v>0</v>
      </c>
    </row>
    <row r="1126" ht="15.75">
      <c r="AD1126" s="5">
        <f t="shared" si="15"/>
        <v>0</v>
      </c>
    </row>
    <row r="1127" ht="15.75">
      <c r="AD1127" s="5">
        <f t="shared" si="15"/>
        <v>0</v>
      </c>
    </row>
    <row r="1128" ht="15.75">
      <c r="AD1128" s="5">
        <f t="shared" si="15"/>
        <v>0</v>
      </c>
    </row>
    <row r="1129" ht="15.75">
      <c r="AD1129" s="5">
        <f t="shared" si="15"/>
        <v>0</v>
      </c>
    </row>
    <row r="1130" ht="15.75">
      <c r="AD1130" s="5">
        <f t="shared" si="15"/>
        <v>0</v>
      </c>
    </row>
    <row r="1131" ht="15.75">
      <c r="AD1131" s="5">
        <f t="shared" si="15"/>
        <v>0</v>
      </c>
    </row>
    <row r="1132" ht="15.75">
      <c r="AD1132" s="5">
        <f t="shared" si="15"/>
        <v>0</v>
      </c>
    </row>
    <row r="1133" ht="15.75">
      <c r="AD1133" s="5">
        <f t="shared" si="15"/>
        <v>0</v>
      </c>
    </row>
    <row r="1134" ht="15.75">
      <c r="AD1134" s="5">
        <f t="shared" si="15"/>
        <v>0</v>
      </c>
    </row>
    <row r="1135" ht="15.75">
      <c r="AD1135" s="5">
        <f t="shared" si="15"/>
        <v>0</v>
      </c>
    </row>
    <row r="1136" ht="15.75">
      <c r="AD1136" s="5">
        <f t="shared" si="15"/>
        <v>0</v>
      </c>
    </row>
    <row r="1137" ht="15.75">
      <c r="AD1137" s="5">
        <f t="shared" si="15"/>
        <v>0</v>
      </c>
    </row>
    <row r="1138" ht="15.75">
      <c r="AD1138" s="5">
        <f t="shared" si="15"/>
        <v>0</v>
      </c>
    </row>
    <row r="1139" ht="15.75">
      <c r="AD1139" s="5">
        <f t="shared" si="15"/>
        <v>0</v>
      </c>
    </row>
    <row r="1140" ht="15.75">
      <c r="AD1140" s="5">
        <f t="shared" si="15"/>
        <v>0</v>
      </c>
    </row>
    <row r="1141" ht="15.75">
      <c r="AD1141" s="5">
        <f t="shared" si="15"/>
        <v>0</v>
      </c>
    </row>
    <row r="1142" ht="15.75">
      <c r="AD1142" s="5">
        <f t="shared" si="15"/>
        <v>0</v>
      </c>
    </row>
    <row r="1143" ht="15.75">
      <c r="AD1143" s="5">
        <f t="shared" si="15"/>
        <v>0</v>
      </c>
    </row>
    <row r="1144" ht="15.75">
      <c r="AD1144" s="5">
        <f t="shared" si="15"/>
        <v>0</v>
      </c>
    </row>
    <row r="1145" ht="15.75">
      <c r="AD1145" s="5">
        <f t="shared" si="15"/>
        <v>0</v>
      </c>
    </row>
    <row r="1146" ht="15.75">
      <c r="AD1146" s="5">
        <f t="shared" si="15"/>
        <v>0</v>
      </c>
    </row>
    <row r="1147" ht="15.75">
      <c r="AD1147" s="5">
        <f t="shared" si="15"/>
        <v>0</v>
      </c>
    </row>
    <row r="1148" ht="15.75">
      <c r="AD1148" s="5">
        <f t="shared" si="15"/>
        <v>0</v>
      </c>
    </row>
    <row r="1149" ht="15.75">
      <c r="AD1149" s="5">
        <f t="shared" si="15"/>
        <v>0</v>
      </c>
    </row>
    <row r="1150" ht="15.75">
      <c r="AD1150" s="5">
        <f t="shared" si="15"/>
        <v>0</v>
      </c>
    </row>
    <row r="1151" ht="15.75">
      <c r="AD1151" s="5">
        <f t="shared" si="15"/>
        <v>0</v>
      </c>
    </row>
    <row r="1152" ht="15.75">
      <c r="AD1152" s="5">
        <f t="shared" si="15"/>
        <v>0</v>
      </c>
    </row>
    <row r="1153" ht="15.75">
      <c r="AD1153" s="5">
        <f t="shared" si="15"/>
        <v>0</v>
      </c>
    </row>
    <row r="1154" ht="15.75">
      <c r="AD1154" s="5">
        <f t="shared" si="15"/>
        <v>0</v>
      </c>
    </row>
    <row r="1155" ht="15.75">
      <c r="AD1155" s="5">
        <f t="shared" si="15"/>
        <v>0</v>
      </c>
    </row>
    <row r="1156" ht="15.75">
      <c r="AD1156" s="5">
        <f t="shared" si="15"/>
        <v>0</v>
      </c>
    </row>
    <row r="1157" ht="15.75">
      <c r="AD1157" s="5">
        <f t="shared" si="15"/>
        <v>0</v>
      </c>
    </row>
    <row r="1158" ht="15.75">
      <c r="AD1158" s="5">
        <f t="shared" si="15"/>
        <v>0</v>
      </c>
    </row>
    <row r="1159" ht="15.75">
      <c r="AD1159" s="5">
        <f t="shared" si="15"/>
        <v>0</v>
      </c>
    </row>
    <row r="1160" ht="15.75">
      <c r="AD1160" s="5">
        <f t="shared" si="15"/>
        <v>0</v>
      </c>
    </row>
    <row r="1161" ht="15.75">
      <c r="AD1161" s="5">
        <f t="shared" si="15"/>
        <v>0</v>
      </c>
    </row>
    <row r="1162" ht="15.75">
      <c r="AD1162" s="5">
        <f t="shared" si="15"/>
        <v>0</v>
      </c>
    </row>
    <row r="1163" ht="15.75">
      <c r="AD1163" s="5">
        <f t="shared" si="15"/>
        <v>0</v>
      </c>
    </row>
    <row r="1164" ht="15.75">
      <c r="AD1164" s="5">
        <f t="shared" si="15"/>
        <v>0</v>
      </c>
    </row>
    <row r="1165" ht="15.75">
      <c r="AD1165" s="5">
        <f t="shared" si="15"/>
        <v>0</v>
      </c>
    </row>
    <row r="1166" ht="15.75">
      <c r="AD1166" s="5">
        <f t="shared" si="15"/>
        <v>0</v>
      </c>
    </row>
    <row r="1167" ht="15.75">
      <c r="AD1167" s="5">
        <f t="shared" si="15"/>
        <v>0</v>
      </c>
    </row>
    <row r="1168" ht="15.75">
      <c r="AD1168" s="5">
        <f t="shared" si="15"/>
        <v>0</v>
      </c>
    </row>
    <row r="1169" ht="15.75">
      <c r="AD1169" s="5">
        <f t="shared" si="15"/>
        <v>0</v>
      </c>
    </row>
    <row r="1170" ht="15.75">
      <c r="AD1170" s="5">
        <f t="shared" si="15"/>
        <v>0</v>
      </c>
    </row>
    <row r="1171" ht="15.75">
      <c r="AD1171" s="5">
        <f t="shared" si="15"/>
        <v>0</v>
      </c>
    </row>
    <row r="1172" ht="15.75">
      <c r="AD1172" s="5">
        <f t="shared" si="15"/>
        <v>0</v>
      </c>
    </row>
    <row r="1173" ht="15.75">
      <c r="AD1173" s="5">
        <f t="shared" si="15"/>
        <v>0</v>
      </c>
    </row>
    <row r="1174" ht="15.75">
      <c r="AD1174" s="5">
        <f t="shared" si="15"/>
        <v>0</v>
      </c>
    </row>
    <row r="1175" ht="15.75">
      <c r="AD1175" s="5">
        <f t="shared" si="15"/>
        <v>0</v>
      </c>
    </row>
    <row r="1176" ht="15.75">
      <c r="AD1176" s="5">
        <f t="shared" si="15"/>
        <v>0</v>
      </c>
    </row>
    <row r="1177" ht="15.75">
      <c r="AD1177" s="5">
        <f t="shared" si="15"/>
        <v>0</v>
      </c>
    </row>
    <row r="1178" ht="15.75">
      <c r="AD1178" s="5">
        <f t="shared" si="15"/>
        <v>0</v>
      </c>
    </row>
    <row r="1179" ht="15.75">
      <c r="AD1179" s="5">
        <f t="shared" si="15"/>
        <v>0</v>
      </c>
    </row>
    <row r="1180" ht="15.75">
      <c r="AD1180" s="5">
        <f t="shared" si="15"/>
        <v>0</v>
      </c>
    </row>
    <row r="1181" ht="15.75">
      <c r="AD1181" s="5">
        <f aca="true" t="shared" si="16" ref="AD1181:AD1244">IF(SUM(N1181:V1181)&lt;&gt;0,1,0)</f>
        <v>0</v>
      </c>
    </row>
    <row r="1182" ht="15.75">
      <c r="AD1182" s="5">
        <f t="shared" si="16"/>
        <v>0</v>
      </c>
    </row>
    <row r="1183" ht="15.75">
      <c r="AD1183" s="5">
        <f t="shared" si="16"/>
        <v>0</v>
      </c>
    </row>
    <row r="1184" ht="15.75">
      <c r="AD1184" s="5">
        <f t="shared" si="16"/>
        <v>0</v>
      </c>
    </row>
    <row r="1185" ht="15.75">
      <c r="AD1185" s="5">
        <f t="shared" si="16"/>
        <v>0</v>
      </c>
    </row>
    <row r="1186" ht="15.75">
      <c r="AD1186" s="5">
        <f t="shared" si="16"/>
        <v>0</v>
      </c>
    </row>
    <row r="1187" ht="15.75">
      <c r="AD1187" s="5">
        <f t="shared" si="16"/>
        <v>0</v>
      </c>
    </row>
    <row r="1188" ht="15.75">
      <c r="AD1188" s="5">
        <f t="shared" si="16"/>
        <v>0</v>
      </c>
    </row>
    <row r="1189" ht="15.75">
      <c r="AD1189" s="5">
        <f t="shared" si="16"/>
        <v>0</v>
      </c>
    </row>
    <row r="1190" ht="15.75">
      <c r="AD1190" s="5">
        <f t="shared" si="16"/>
        <v>0</v>
      </c>
    </row>
    <row r="1191" ht="15.75">
      <c r="AD1191" s="5">
        <f t="shared" si="16"/>
        <v>0</v>
      </c>
    </row>
    <row r="1192" ht="15.75">
      <c r="AD1192" s="5">
        <f t="shared" si="16"/>
        <v>0</v>
      </c>
    </row>
    <row r="1193" ht="15.75">
      <c r="AD1193" s="5">
        <f t="shared" si="16"/>
        <v>0</v>
      </c>
    </row>
    <row r="1194" ht="15.75">
      <c r="AD1194" s="5">
        <f t="shared" si="16"/>
        <v>0</v>
      </c>
    </row>
    <row r="1195" ht="15.75">
      <c r="AD1195" s="5">
        <f t="shared" si="16"/>
        <v>0</v>
      </c>
    </row>
    <row r="1196" ht="15.75">
      <c r="AD1196" s="5">
        <f t="shared" si="16"/>
        <v>0</v>
      </c>
    </row>
    <row r="1197" ht="15.75">
      <c r="AD1197" s="5">
        <f t="shared" si="16"/>
        <v>0</v>
      </c>
    </row>
    <row r="1198" ht="15.75">
      <c r="AD1198" s="5">
        <f t="shared" si="16"/>
        <v>0</v>
      </c>
    </row>
    <row r="1199" ht="15.75">
      <c r="AD1199" s="5">
        <f t="shared" si="16"/>
        <v>0</v>
      </c>
    </row>
    <row r="1200" ht="15.75">
      <c r="AD1200" s="5">
        <f t="shared" si="16"/>
        <v>0</v>
      </c>
    </row>
    <row r="1201" ht="15.75">
      <c r="AD1201" s="5">
        <f t="shared" si="16"/>
        <v>0</v>
      </c>
    </row>
    <row r="1202" ht="15.75">
      <c r="AD1202" s="5">
        <f t="shared" si="16"/>
        <v>0</v>
      </c>
    </row>
    <row r="1203" ht="15.75">
      <c r="AD1203" s="5">
        <f t="shared" si="16"/>
        <v>0</v>
      </c>
    </row>
    <row r="1204" ht="15.75">
      <c r="AD1204" s="5">
        <f t="shared" si="16"/>
        <v>0</v>
      </c>
    </row>
    <row r="1205" ht="15.75">
      <c r="AD1205" s="5">
        <f t="shared" si="16"/>
        <v>0</v>
      </c>
    </row>
    <row r="1206" ht="15.75">
      <c r="AD1206" s="5">
        <f t="shared" si="16"/>
        <v>0</v>
      </c>
    </row>
    <row r="1207" ht="15.75">
      <c r="AD1207" s="5">
        <f t="shared" si="16"/>
        <v>0</v>
      </c>
    </row>
    <row r="1208" ht="15.75">
      <c r="AD1208" s="5">
        <f t="shared" si="16"/>
        <v>0</v>
      </c>
    </row>
    <row r="1209" ht="15.75">
      <c r="AD1209" s="5">
        <f t="shared" si="16"/>
        <v>0</v>
      </c>
    </row>
    <row r="1210" ht="15.75">
      <c r="AD1210" s="5">
        <f t="shared" si="16"/>
        <v>0</v>
      </c>
    </row>
    <row r="1211" ht="15.75">
      <c r="AD1211" s="5">
        <f t="shared" si="16"/>
        <v>0</v>
      </c>
    </row>
    <row r="1212" ht="15.75">
      <c r="AD1212" s="5">
        <f t="shared" si="16"/>
        <v>0</v>
      </c>
    </row>
    <row r="1213" ht="15.75">
      <c r="AD1213" s="5">
        <f t="shared" si="16"/>
        <v>0</v>
      </c>
    </row>
    <row r="1214" ht="15.75">
      <c r="AD1214" s="5">
        <f t="shared" si="16"/>
        <v>0</v>
      </c>
    </row>
    <row r="1215" ht="15.75">
      <c r="AD1215" s="5">
        <f t="shared" si="16"/>
        <v>0</v>
      </c>
    </row>
    <row r="1216" ht="15.75">
      <c r="AD1216" s="5">
        <f t="shared" si="16"/>
        <v>0</v>
      </c>
    </row>
    <row r="1217" ht="15.75">
      <c r="AD1217" s="5">
        <f t="shared" si="16"/>
        <v>0</v>
      </c>
    </row>
    <row r="1218" ht="15.75">
      <c r="AD1218" s="5">
        <f t="shared" si="16"/>
        <v>0</v>
      </c>
    </row>
    <row r="1219" ht="15.75">
      <c r="AD1219" s="5">
        <f t="shared" si="16"/>
        <v>0</v>
      </c>
    </row>
    <row r="1220" ht="15.75">
      <c r="AD1220" s="5">
        <f t="shared" si="16"/>
        <v>0</v>
      </c>
    </row>
    <row r="1221" ht="15.75">
      <c r="AD1221" s="5">
        <f t="shared" si="16"/>
        <v>0</v>
      </c>
    </row>
    <row r="1222" ht="15.75">
      <c r="AD1222" s="5">
        <f t="shared" si="16"/>
        <v>0</v>
      </c>
    </row>
    <row r="1223" ht="15.75">
      <c r="AD1223" s="5">
        <f t="shared" si="16"/>
        <v>0</v>
      </c>
    </row>
    <row r="1224" ht="15.75">
      <c r="AD1224" s="5">
        <f t="shared" si="16"/>
        <v>0</v>
      </c>
    </row>
    <row r="1225" ht="15.75">
      <c r="AD1225" s="5">
        <f t="shared" si="16"/>
        <v>0</v>
      </c>
    </row>
    <row r="1226" ht="15.75">
      <c r="AD1226" s="5">
        <f t="shared" si="16"/>
        <v>0</v>
      </c>
    </row>
    <row r="1227" ht="15.75">
      <c r="AD1227" s="5">
        <f t="shared" si="16"/>
        <v>0</v>
      </c>
    </row>
    <row r="1228" ht="15.75">
      <c r="AD1228" s="5">
        <f t="shared" si="16"/>
        <v>0</v>
      </c>
    </row>
    <row r="1229" ht="15.75">
      <c r="AD1229" s="5">
        <f t="shared" si="16"/>
        <v>0</v>
      </c>
    </row>
    <row r="1230" ht="15.75">
      <c r="AD1230" s="5">
        <f t="shared" si="16"/>
        <v>0</v>
      </c>
    </row>
    <row r="1231" ht="15.75">
      <c r="AD1231" s="5">
        <f t="shared" si="16"/>
        <v>0</v>
      </c>
    </row>
    <row r="1232" ht="15.75">
      <c r="AD1232" s="5">
        <f t="shared" si="16"/>
        <v>0</v>
      </c>
    </row>
    <row r="1233" ht="15.75">
      <c r="AD1233" s="5">
        <f t="shared" si="16"/>
        <v>0</v>
      </c>
    </row>
    <row r="1234" ht="15.75">
      <c r="AD1234" s="5">
        <f t="shared" si="16"/>
        <v>0</v>
      </c>
    </row>
    <row r="1235" ht="15.75">
      <c r="AD1235" s="5">
        <f t="shared" si="16"/>
        <v>0</v>
      </c>
    </row>
    <row r="1236" ht="15.75">
      <c r="AD1236" s="5">
        <f t="shared" si="16"/>
        <v>0</v>
      </c>
    </row>
    <row r="1237" ht="15.75">
      <c r="AD1237" s="5">
        <f t="shared" si="16"/>
        <v>0</v>
      </c>
    </row>
    <row r="1238" ht="15.75">
      <c r="AD1238" s="5">
        <f t="shared" si="16"/>
        <v>0</v>
      </c>
    </row>
    <row r="1239" ht="15.75">
      <c r="AD1239" s="5">
        <f t="shared" si="16"/>
        <v>0</v>
      </c>
    </row>
    <row r="1240" ht="15.75">
      <c r="AD1240" s="5">
        <f t="shared" si="16"/>
        <v>0</v>
      </c>
    </row>
    <row r="1241" ht="15.75">
      <c r="AD1241" s="5">
        <f t="shared" si="16"/>
        <v>0</v>
      </c>
    </row>
    <row r="1242" ht="15.75">
      <c r="AD1242" s="5">
        <f t="shared" si="16"/>
        <v>0</v>
      </c>
    </row>
    <row r="1243" ht="15.75">
      <c r="AD1243" s="5">
        <f t="shared" si="16"/>
        <v>0</v>
      </c>
    </row>
    <row r="1244" ht="15.75">
      <c r="AD1244" s="5">
        <f t="shared" si="16"/>
        <v>0</v>
      </c>
    </row>
    <row r="1245" ht="15.75">
      <c r="AD1245" s="5">
        <f aca="true" t="shared" si="17" ref="AD1245:AD1308">IF(SUM(N1245:V1245)&lt;&gt;0,1,0)</f>
        <v>0</v>
      </c>
    </row>
    <row r="1246" ht="15.75">
      <c r="AD1246" s="5">
        <f t="shared" si="17"/>
        <v>0</v>
      </c>
    </row>
    <row r="1247" ht="15.75">
      <c r="AD1247" s="5">
        <f t="shared" si="17"/>
        <v>0</v>
      </c>
    </row>
    <row r="1248" ht="15.75">
      <c r="AD1248" s="5">
        <f t="shared" si="17"/>
        <v>0</v>
      </c>
    </row>
    <row r="1249" ht="15.75">
      <c r="AD1249" s="5">
        <f t="shared" si="17"/>
        <v>0</v>
      </c>
    </row>
    <row r="1250" ht="15.75">
      <c r="AD1250" s="5">
        <f t="shared" si="17"/>
        <v>0</v>
      </c>
    </row>
    <row r="1251" ht="15.75">
      <c r="AD1251" s="5">
        <f t="shared" si="17"/>
        <v>0</v>
      </c>
    </row>
    <row r="1252" ht="15.75">
      <c r="AD1252" s="5">
        <f t="shared" si="17"/>
        <v>0</v>
      </c>
    </row>
    <row r="1253" ht="15.75">
      <c r="AD1253" s="5">
        <f t="shared" si="17"/>
        <v>0</v>
      </c>
    </row>
    <row r="1254" ht="15.75">
      <c r="AD1254" s="5">
        <f t="shared" si="17"/>
        <v>0</v>
      </c>
    </row>
    <row r="1255" ht="15.75">
      <c r="AD1255" s="5">
        <f t="shared" si="17"/>
        <v>0</v>
      </c>
    </row>
    <row r="1256" ht="15.75">
      <c r="AD1256" s="5">
        <f t="shared" si="17"/>
        <v>0</v>
      </c>
    </row>
    <row r="1257" ht="15.75">
      <c r="AD1257" s="5">
        <f t="shared" si="17"/>
        <v>0</v>
      </c>
    </row>
    <row r="1258" ht="15.75">
      <c r="AD1258" s="5">
        <f t="shared" si="17"/>
        <v>0</v>
      </c>
    </row>
    <row r="1259" ht="15.75">
      <c r="AD1259" s="5">
        <f t="shared" si="17"/>
        <v>0</v>
      </c>
    </row>
    <row r="1260" ht="15.75">
      <c r="AD1260" s="5">
        <f t="shared" si="17"/>
        <v>0</v>
      </c>
    </row>
    <row r="1261" ht="15.75">
      <c r="AD1261" s="5">
        <f t="shared" si="17"/>
        <v>0</v>
      </c>
    </row>
    <row r="1262" ht="15.75">
      <c r="AD1262" s="5">
        <f t="shared" si="17"/>
        <v>0</v>
      </c>
    </row>
    <row r="1263" ht="15.75">
      <c r="AD1263" s="5">
        <f t="shared" si="17"/>
        <v>0</v>
      </c>
    </row>
    <row r="1264" ht="15.75">
      <c r="AD1264" s="5">
        <f t="shared" si="17"/>
        <v>0</v>
      </c>
    </row>
    <row r="1265" ht="15.75">
      <c r="AD1265" s="5">
        <f t="shared" si="17"/>
        <v>0</v>
      </c>
    </row>
    <row r="1266" ht="15.75">
      <c r="AD1266" s="5">
        <f t="shared" si="17"/>
        <v>0</v>
      </c>
    </row>
    <row r="1267" ht="15.75">
      <c r="AD1267" s="5">
        <f t="shared" si="17"/>
        <v>0</v>
      </c>
    </row>
    <row r="1268" ht="15.75">
      <c r="AD1268" s="5">
        <f t="shared" si="17"/>
        <v>0</v>
      </c>
    </row>
    <row r="1269" ht="15.75">
      <c r="AD1269" s="5">
        <f t="shared" si="17"/>
        <v>0</v>
      </c>
    </row>
    <row r="1270" ht="15.75">
      <c r="AD1270" s="5">
        <f t="shared" si="17"/>
        <v>0</v>
      </c>
    </row>
    <row r="1271" ht="15.75">
      <c r="AD1271" s="5">
        <f t="shared" si="17"/>
        <v>0</v>
      </c>
    </row>
    <row r="1272" ht="15.75">
      <c r="AD1272" s="5">
        <f t="shared" si="17"/>
        <v>0</v>
      </c>
    </row>
    <row r="1273" ht="15.75">
      <c r="AD1273" s="5">
        <f t="shared" si="17"/>
        <v>0</v>
      </c>
    </row>
    <row r="1274" ht="15.75">
      <c r="AD1274" s="5">
        <f t="shared" si="17"/>
        <v>0</v>
      </c>
    </row>
    <row r="1275" ht="15.75">
      <c r="AD1275" s="5">
        <f t="shared" si="17"/>
        <v>0</v>
      </c>
    </row>
    <row r="1276" ht="15.75">
      <c r="AD1276" s="5">
        <f t="shared" si="17"/>
        <v>0</v>
      </c>
    </row>
    <row r="1277" ht="15.75">
      <c r="AD1277" s="5">
        <f t="shared" si="17"/>
        <v>0</v>
      </c>
    </row>
    <row r="1278" ht="15.75">
      <c r="AD1278" s="5">
        <f t="shared" si="17"/>
        <v>0</v>
      </c>
    </row>
    <row r="1279" ht="15.75">
      <c r="AD1279" s="5">
        <f t="shared" si="17"/>
        <v>0</v>
      </c>
    </row>
    <row r="1280" ht="15.75">
      <c r="AD1280" s="5">
        <f t="shared" si="17"/>
        <v>0</v>
      </c>
    </row>
    <row r="1281" ht="15.75">
      <c r="AD1281" s="5">
        <f t="shared" si="17"/>
        <v>0</v>
      </c>
    </row>
    <row r="1282" ht="15.75">
      <c r="AD1282" s="5">
        <f t="shared" si="17"/>
        <v>0</v>
      </c>
    </row>
    <row r="1283" ht="15.75">
      <c r="AD1283" s="5">
        <f t="shared" si="17"/>
        <v>0</v>
      </c>
    </row>
    <row r="1284" ht="15.75">
      <c r="AD1284" s="5">
        <f t="shared" si="17"/>
        <v>0</v>
      </c>
    </row>
    <row r="1285" ht="15.75">
      <c r="AD1285" s="5">
        <f t="shared" si="17"/>
        <v>0</v>
      </c>
    </row>
    <row r="1286" ht="15.75">
      <c r="AD1286" s="5">
        <f t="shared" si="17"/>
        <v>0</v>
      </c>
    </row>
    <row r="1287" ht="15.75">
      <c r="AD1287" s="5">
        <f t="shared" si="17"/>
        <v>0</v>
      </c>
    </row>
    <row r="1288" ht="15.75">
      <c r="AD1288" s="5">
        <f t="shared" si="17"/>
        <v>0</v>
      </c>
    </row>
    <row r="1289" ht="15.75">
      <c r="AD1289" s="5">
        <f t="shared" si="17"/>
        <v>0</v>
      </c>
    </row>
    <row r="1290" ht="15.75">
      <c r="AD1290" s="5">
        <f t="shared" si="17"/>
        <v>0</v>
      </c>
    </row>
    <row r="1291" ht="15.75">
      <c r="AD1291" s="5">
        <f t="shared" si="17"/>
        <v>0</v>
      </c>
    </row>
    <row r="1292" ht="15.75">
      <c r="AD1292" s="5">
        <f t="shared" si="17"/>
        <v>0</v>
      </c>
    </row>
    <row r="1293" ht="15.75">
      <c r="AD1293" s="5">
        <f t="shared" si="17"/>
        <v>0</v>
      </c>
    </row>
    <row r="1294" ht="15.75">
      <c r="AD1294" s="5">
        <f t="shared" si="17"/>
        <v>0</v>
      </c>
    </row>
    <row r="1295" ht="15.75">
      <c r="AD1295" s="5">
        <f t="shared" si="17"/>
        <v>0</v>
      </c>
    </row>
    <row r="1296" ht="15.75">
      <c r="AD1296" s="5">
        <f t="shared" si="17"/>
        <v>0</v>
      </c>
    </row>
    <row r="1297" ht="15.75">
      <c r="AD1297" s="5">
        <f t="shared" si="17"/>
        <v>0</v>
      </c>
    </row>
    <row r="1298" ht="15.75">
      <c r="AD1298" s="5">
        <f t="shared" si="17"/>
        <v>0</v>
      </c>
    </row>
    <row r="1299" ht="15.75">
      <c r="AD1299" s="5">
        <f t="shared" si="17"/>
        <v>0</v>
      </c>
    </row>
    <row r="1300" ht="15.75">
      <c r="AD1300" s="5">
        <f t="shared" si="17"/>
        <v>0</v>
      </c>
    </row>
    <row r="1301" ht="15.75">
      <c r="AD1301" s="5">
        <f t="shared" si="17"/>
        <v>0</v>
      </c>
    </row>
    <row r="1302" ht="15.75">
      <c r="AD1302" s="5">
        <f t="shared" si="17"/>
        <v>0</v>
      </c>
    </row>
    <row r="1303" ht="15.75">
      <c r="AD1303" s="5">
        <f t="shared" si="17"/>
        <v>0</v>
      </c>
    </row>
    <row r="1304" ht="15.75">
      <c r="AD1304" s="5">
        <f t="shared" si="17"/>
        <v>0</v>
      </c>
    </row>
    <row r="1305" ht="15.75">
      <c r="AD1305" s="5">
        <f t="shared" si="17"/>
        <v>0</v>
      </c>
    </row>
    <row r="1306" ht="15.75">
      <c r="AD1306" s="5">
        <f t="shared" si="17"/>
        <v>0</v>
      </c>
    </row>
    <row r="1307" ht="15.75">
      <c r="AD1307" s="5">
        <f t="shared" si="17"/>
        <v>0</v>
      </c>
    </row>
    <row r="1308" ht="15.75">
      <c r="AD1308" s="5">
        <f t="shared" si="17"/>
        <v>0</v>
      </c>
    </row>
    <row r="1309" ht="15.75">
      <c r="AD1309" s="5">
        <f aca="true" t="shared" si="18" ref="AD1309:AD1372">IF(SUM(N1309:V1309)&lt;&gt;0,1,0)</f>
        <v>0</v>
      </c>
    </row>
    <row r="1310" ht="15.75">
      <c r="AD1310" s="5">
        <f t="shared" si="18"/>
        <v>0</v>
      </c>
    </row>
    <row r="1311" ht="15.75">
      <c r="AD1311" s="5">
        <f t="shared" si="18"/>
        <v>0</v>
      </c>
    </row>
    <row r="1312" ht="15.75">
      <c r="AD1312" s="5">
        <f t="shared" si="18"/>
        <v>0</v>
      </c>
    </row>
    <row r="1313" ht="15.75">
      <c r="AD1313" s="5">
        <f t="shared" si="18"/>
        <v>0</v>
      </c>
    </row>
    <row r="1314" ht="15.75">
      <c r="AD1314" s="5">
        <f t="shared" si="18"/>
        <v>0</v>
      </c>
    </row>
    <row r="1315" ht="15.75">
      <c r="AD1315" s="5">
        <f t="shared" si="18"/>
        <v>0</v>
      </c>
    </row>
    <row r="1316" ht="15.75">
      <c r="AD1316" s="5">
        <f t="shared" si="18"/>
        <v>0</v>
      </c>
    </row>
    <row r="1317" ht="15.75">
      <c r="AD1317" s="5">
        <f t="shared" si="18"/>
        <v>0</v>
      </c>
    </row>
    <row r="1318" ht="15.75">
      <c r="AD1318" s="5">
        <f t="shared" si="18"/>
        <v>0</v>
      </c>
    </row>
    <row r="1319" ht="15.75">
      <c r="AD1319" s="5">
        <f t="shared" si="18"/>
        <v>0</v>
      </c>
    </row>
    <row r="1320" ht="15.75">
      <c r="AD1320" s="5">
        <f t="shared" si="18"/>
        <v>0</v>
      </c>
    </row>
    <row r="1321" ht="15.75">
      <c r="AD1321" s="5">
        <f t="shared" si="18"/>
        <v>0</v>
      </c>
    </row>
    <row r="1322" ht="15.75">
      <c r="AD1322" s="5">
        <f t="shared" si="18"/>
        <v>0</v>
      </c>
    </row>
    <row r="1323" ht="15.75">
      <c r="AD1323" s="5">
        <f t="shared" si="18"/>
        <v>0</v>
      </c>
    </row>
    <row r="1324" ht="15.75">
      <c r="AD1324" s="5">
        <f t="shared" si="18"/>
        <v>0</v>
      </c>
    </row>
    <row r="1325" ht="15.75">
      <c r="AD1325" s="5">
        <f t="shared" si="18"/>
        <v>0</v>
      </c>
    </row>
    <row r="1326" ht="15.75">
      <c r="AD1326" s="5">
        <f t="shared" si="18"/>
        <v>0</v>
      </c>
    </row>
    <row r="1327" ht="15.75">
      <c r="AD1327" s="5">
        <f t="shared" si="18"/>
        <v>0</v>
      </c>
    </row>
    <row r="1328" ht="15.75">
      <c r="AD1328" s="5">
        <f t="shared" si="18"/>
        <v>0</v>
      </c>
    </row>
    <row r="1329" ht="15.75">
      <c r="AD1329" s="5">
        <f t="shared" si="18"/>
        <v>0</v>
      </c>
    </row>
    <row r="1330" ht="15.75">
      <c r="AD1330" s="5">
        <f t="shared" si="18"/>
        <v>0</v>
      </c>
    </row>
    <row r="1331" ht="15.75">
      <c r="AD1331" s="5">
        <f t="shared" si="18"/>
        <v>0</v>
      </c>
    </row>
    <row r="1332" ht="15.75">
      <c r="AD1332" s="5">
        <f t="shared" si="18"/>
        <v>0</v>
      </c>
    </row>
    <row r="1333" ht="15.75">
      <c r="AD1333" s="5">
        <f t="shared" si="18"/>
        <v>0</v>
      </c>
    </row>
    <row r="1334" ht="15.75">
      <c r="AD1334" s="5">
        <f t="shared" si="18"/>
        <v>0</v>
      </c>
    </row>
    <row r="1335" ht="15.75">
      <c r="AD1335" s="5">
        <f t="shared" si="18"/>
        <v>0</v>
      </c>
    </row>
    <row r="1336" ht="15.75">
      <c r="AD1336" s="5">
        <f t="shared" si="18"/>
        <v>0</v>
      </c>
    </row>
    <row r="1337" ht="15.75">
      <c r="AD1337" s="5">
        <f t="shared" si="18"/>
        <v>0</v>
      </c>
    </row>
    <row r="1338" ht="15.75">
      <c r="AD1338" s="5">
        <f t="shared" si="18"/>
        <v>0</v>
      </c>
    </row>
    <row r="1339" ht="15.75">
      <c r="AD1339" s="5">
        <f t="shared" si="18"/>
        <v>0</v>
      </c>
    </row>
    <row r="1340" ht="15.75">
      <c r="AD1340" s="5">
        <f t="shared" si="18"/>
        <v>0</v>
      </c>
    </row>
    <row r="1341" ht="15.75">
      <c r="AD1341" s="5">
        <f t="shared" si="18"/>
        <v>0</v>
      </c>
    </row>
    <row r="1342" ht="15.75">
      <c r="AD1342" s="5">
        <f t="shared" si="18"/>
        <v>0</v>
      </c>
    </row>
    <row r="1343" ht="15.75">
      <c r="AD1343" s="5">
        <f t="shared" si="18"/>
        <v>0</v>
      </c>
    </row>
    <row r="1344" ht="15.75">
      <c r="AD1344" s="5">
        <f t="shared" si="18"/>
        <v>0</v>
      </c>
    </row>
    <row r="1345" ht="15.75">
      <c r="AD1345" s="5">
        <f t="shared" si="18"/>
        <v>0</v>
      </c>
    </row>
    <row r="1346" ht="15.75">
      <c r="AD1346" s="5">
        <f t="shared" si="18"/>
        <v>0</v>
      </c>
    </row>
    <row r="1347" ht="15.75">
      <c r="AD1347" s="5">
        <f t="shared" si="18"/>
        <v>0</v>
      </c>
    </row>
    <row r="1348" ht="15.75">
      <c r="AD1348" s="5">
        <f t="shared" si="18"/>
        <v>0</v>
      </c>
    </row>
    <row r="1349" ht="15.75">
      <c r="AD1349" s="5">
        <f t="shared" si="18"/>
        <v>0</v>
      </c>
    </row>
    <row r="1350" ht="15.75">
      <c r="AD1350" s="5">
        <f t="shared" si="18"/>
        <v>0</v>
      </c>
    </row>
    <row r="1351" ht="15.75">
      <c r="AD1351" s="5">
        <f t="shared" si="18"/>
        <v>0</v>
      </c>
    </row>
    <row r="1352" ht="15.75">
      <c r="AD1352" s="5">
        <f t="shared" si="18"/>
        <v>0</v>
      </c>
    </row>
    <row r="1353" ht="15.75">
      <c r="AD1353" s="5">
        <f t="shared" si="18"/>
        <v>0</v>
      </c>
    </row>
    <row r="1354" ht="15.75">
      <c r="AD1354" s="5">
        <f t="shared" si="18"/>
        <v>0</v>
      </c>
    </row>
    <row r="1355" ht="15.75">
      <c r="AD1355" s="5">
        <f t="shared" si="18"/>
        <v>0</v>
      </c>
    </row>
    <row r="1356" ht="15.75">
      <c r="AD1356" s="5">
        <f t="shared" si="18"/>
        <v>0</v>
      </c>
    </row>
    <row r="1357" ht="15.75">
      <c r="AD1357" s="5">
        <f t="shared" si="18"/>
        <v>0</v>
      </c>
    </row>
    <row r="1358" ht="15.75">
      <c r="AD1358" s="5">
        <f t="shared" si="18"/>
        <v>0</v>
      </c>
    </row>
    <row r="1359" ht="15.75">
      <c r="AD1359" s="5">
        <f t="shared" si="18"/>
        <v>0</v>
      </c>
    </row>
    <row r="1360" ht="15.75">
      <c r="AD1360" s="5">
        <f t="shared" si="18"/>
        <v>0</v>
      </c>
    </row>
    <row r="1361" ht="15.75">
      <c r="AD1361" s="5">
        <f t="shared" si="18"/>
        <v>0</v>
      </c>
    </row>
    <row r="1362" ht="15.75">
      <c r="AD1362" s="5">
        <f t="shared" si="18"/>
        <v>0</v>
      </c>
    </row>
    <row r="1363" ht="15.75">
      <c r="AD1363" s="5">
        <f t="shared" si="18"/>
        <v>0</v>
      </c>
    </row>
    <row r="1364" ht="15.75">
      <c r="AD1364" s="5">
        <f t="shared" si="18"/>
        <v>0</v>
      </c>
    </row>
    <row r="1365" ht="15.75">
      <c r="AD1365" s="5">
        <f t="shared" si="18"/>
        <v>0</v>
      </c>
    </row>
    <row r="1366" ht="15.75">
      <c r="AD1366" s="5">
        <f t="shared" si="18"/>
        <v>0</v>
      </c>
    </row>
    <row r="1367" ht="15.75">
      <c r="AD1367" s="5">
        <f t="shared" si="18"/>
        <v>0</v>
      </c>
    </row>
    <row r="1368" ht="15.75">
      <c r="AD1368" s="5">
        <f t="shared" si="18"/>
        <v>0</v>
      </c>
    </row>
    <row r="1369" ht="15.75">
      <c r="AD1369" s="5">
        <f t="shared" si="18"/>
        <v>0</v>
      </c>
    </row>
    <row r="1370" ht="15.75">
      <c r="AD1370" s="5">
        <f t="shared" si="18"/>
        <v>0</v>
      </c>
    </row>
    <row r="1371" ht="15.75">
      <c r="AD1371" s="5">
        <f t="shared" si="18"/>
        <v>0</v>
      </c>
    </row>
    <row r="1372" ht="15.75">
      <c r="AD1372" s="5">
        <f t="shared" si="18"/>
        <v>0</v>
      </c>
    </row>
    <row r="1373" ht="15.75">
      <c r="AD1373" s="5">
        <f aca="true" t="shared" si="19" ref="AD1373:AD1436">IF(SUM(N1373:V1373)&lt;&gt;0,1,0)</f>
        <v>0</v>
      </c>
    </row>
    <row r="1374" ht="15.75">
      <c r="AD1374" s="5">
        <f t="shared" si="19"/>
        <v>0</v>
      </c>
    </row>
    <row r="1375" ht="15.75">
      <c r="AD1375" s="5">
        <f t="shared" si="19"/>
        <v>0</v>
      </c>
    </row>
    <row r="1376" ht="15.75">
      <c r="AD1376" s="5">
        <f t="shared" si="19"/>
        <v>0</v>
      </c>
    </row>
    <row r="1377" ht="15.75">
      <c r="AD1377" s="5">
        <f t="shared" si="19"/>
        <v>0</v>
      </c>
    </row>
    <row r="1378" ht="15.75">
      <c r="AD1378" s="5">
        <f t="shared" si="19"/>
        <v>0</v>
      </c>
    </row>
    <row r="1379" ht="15.75">
      <c r="AD1379" s="5">
        <f t="shared" si="19"/>
        <v>0</v>
      </c>
    </row>
    <row r="1380" ht="15.75">
      <c r="AD1380" s="5">
        <f t="shared" si="19"/>
        <v>0</v>
      </c>
    </row>
    <row r="1381" ht="15.75">
      <c r="AD1381" s="5">
        <f t="shared" si="19"/>
        <v>0</v>
      </c>
    </row>
    <row r="1382" ht="15.75">
      <c r="AD1382" s="5">
        <f t="shared" si="19"/>
        <v>0</v>
      </c>
    </row>
    <row r="1383" ht="15.75">
      <c r="AD1383" s="5">
        <f t="shared" si="19"/>
        <v>0</v>
      </c>
    </row>
    <row r="1384" ht="15.75">
      <c r="AD1384" s="5">
        <f t="shared" si="19"/>
        <v>0</v>
      </c>
    </row>
    <row r="1385" ht="15.75">
      <c r="AD1385" s="5">
        <f t="shared" si="19"/>
        <v>0</v>
      </c>
    </row>
    <row r="1386" ht="15.75">
      <c r="AD1386" s="5">
        <f t="shared" si="19"/>
        <v>0</v>
      </c>
    </row>
    <row r="1387" ht="15.75">
      <c r="AD1387" s="5">
        <f t="shared" si="19"/>
        <v>0</v>
      </c>
    </row>
    <row r="1388" ht="15.75">
      <c r="AD1388" s="5">
        <f t="shared" si="19"/>
        <v>0</v>
      </c>
    </row>
    <row r="1389" ht="15.75">
      <c r="AD1389" s="5">
        <f t="shared" si="19"/>
        <v>0</v>
      </c>
    </row>
    <row r="1390" ht="15.75">
      <c r="AD1390" s="5">
        <f t="shared" si="19"/>
        <v>0</v>
      </c>
    </row>
    <row r="1391" ht="15.75">
      <c r="AD1391" s="5">
        <f t="shared" si="19"/>
        <v>0</v>
      </c>
    </row>
    <row r="1392" ht="15.75">
      <c r="AD1392" s="5">
        <f t="shared" si="19"/>
        <v>0</v>
      </c>
    </row>
    <row r="1393" ht="15.75">
      <c r="AD1393" s="5">
        <f t="shared" si="19"/>
        <v>0</v>
      </c>
    </row>
    <row r="1394" ht="15.75">
      <c r="AD1394" s="5">
        <f t="shared" si="19"/>
        <v>0</v>
      </c>
    </row>
    <row r="1395" ht="15.75">
      <c r="AD1395" s="5">
        <f t="shared" si="19"/>
        <v>0</v>
      </c>
    </row>
    <row r="1396" ht="15.75">
      <c r="AD1396" s="5">
        <f t="shared" si="19"/>
        <v>0</v>
      </c>
    </row>
    <row r="1397" ht="15.75">
      <c r="AD1397" s="5">
        <f t="shared" si="19"/>
        <v>0</v>
      </c>
    </row>
    <row r="1398" ht="15.75">
      <c r="AD1398" s="5">
        <f t="shared" si="19"/>
        <v>0</v>
      </c>
    </row>
    <row r="1399" ht="15.75">
      <c r="AD1399" s="5">
        <f t="shared" si="19"/>
        <v>0</v>
      </c>
    </row>
    <row r="1400" ht="15.75">
      <c r="AD1400" s="5">
        <f t="shared" si="19"/>
        <v>0</v>
      </c>
    </row>
    <row r="1401" ht="15.75">
      <c r="AD1401" s="5">
        <f t="shared" si="19"/>
        <v>0</v>
      </c>
    </row>
    <row r="1402" ht="15.75">
      <c r="AD1402" s="5">
        <f t="shared" si="19"/>
        <v>0</v>
      </c>
    </row>
    <row r="1403" ht="15.75">
      <c r="AD1403" s="5">
        <f t="shared" si="19"/>
        <v>0</v>
      </c>
    </row>
    <row r="1404" ht="15.75">
      <c r="AD1404" s="5">
        <f t="shared" si="19"/>
        <v>0</v>
      </c>
    </row>
    <row r="1405" ht="15.75">
      <c r="AD1405" s="5">
        <f t="shared" si="19"/>
        <v>0</v>
      </c>
    </row>
    <row r="1406" ht="15.75">
      <c r="AD1406" s="5">
        <f t="shared" si="19"/>
        <v>0</v>
      </c>
    </row>
    <row r="1407" ht="15.75">
      <c r="AD1407" s="5">
        <f t="shared" si="19"/>
        <v>0</v>
      </c>
    </row>
    <row r="1408" ht="15.75">
      <c r="AD1408" s="5">
        <f t="shared" si="19"/>
        <v>0</v>
      </c>
    </row>
    <row r="1409" ht="15.75">
      <c r="AD1409" s="5">
        <f t="shared" si="19"/>
        <v>0</v>
      </c>
    </row>
    <row r="1410" ht="15.75">
      <c r="AD1410" s="5">
        <f t="shared" si="19"/>
        <v>0</v>
      </c>
    </row>
    <row r="1411" ht="15.75">
      <c r="AD1411" s="5">
        <f t="shared" si="19"/>
        <v>0</v>
      </c>
    </row>
    <row r="1412" ht="15.75">
      <c r="AD1412" s="5">
        <f t="shared" si="19"/>
        <v>0</v>
      </c>
    </row>
    <row r="1413" ht="15.75">
      <c r="AD1413" s="5">
        <f t="shared" si="19"/>
        <v>0</v>
      </c>
    </row>
    <row r="1414" ht="15.75">
      <c r="AD1414" s="5">
        <f t="shared" si="19"/>
        <v>0</v>
      </c>
    </row>
    <row r="1415" ht="15.75">
      <c r="AD1415" s="5">
        <f t="shared" si="19"/>
        <v>0</v>
      </c>
    </row>
    <row r="1416" ht="15.75">
      <c r="AD1416" s="5">
        <f t="shared" si="19"/>
        <v>0</v>
      </c>
    </row>
    <row r="1417" ht="15.75">
      <c r="AD1417" s="5">
        <f t="shared" si="19"/>
        <v>0</v>
      </c>
    </row>
    <row r="1418" ht="15.75">
      <c r="AD1418" s="5">
        <f t="shared" si="19"/>
        <v>0</v>
      </c>
    </row>
    <row r="1419" ht="15.75">
      <c r="AD1419" s="5">
        <f t="shared" si="19"/>
        <v>0</v>
      </c>
    </row>
    <row r="1420" ht="15.75">
      <c r="AD1420" s="5">
        <f t="shared" si="19"/>
        <v>0</v>
      </c>
    </row>
    <row r="1421" ht="15.75">
      <c r="AD1421" s="5">
        <f t="shared" si="19"/>
        <v>0</v>
      </c>
    </row>
    <row r="1422" ht="15.75">
      <c r="AD1422" s="5">
        <f t="shared" si="19"/>
        <v>0</v>
      </c>
    </row>
    <row r="1423" ht="15.75">
      <c r="AD1423" s="5">
        <f t="shared" si="19"/>
        <v>0</v>
      </c>
    </row>
    <row r="1424" ht="15.75">
      <c r="AD1424" s="5">
        <f t="shared" si="19"/>
        <v>0</v>
      </c>
    </row>
    <row r="1425" ht="15.75">
      <c r="AD1425" s="5">
        <f t="shared" si="19"/>
        <v>0</v>
      </c>
    </row>
    <row r="1426" ht="15.75">
      <c r="AD1426" s="5">
        <f t="shared" si="19"/>
        <v>0</v>
      </c>
    </row>
    <row r="1427" ht="15.75">
      <c r="AD1427" s="5">
        <f t="shared" si="19"/>
        <v>0</v>
      </c>
    </row>
    <row r="1428" ht="15.75">
      <c r="AD1428" s="5">
        <f t="shared" si="19"/>
        <v>0</v>
      </c>
    </row>
    <row r="1429" ht="15.75">
      <c r="AD1429" s="5">
        <f t="shared" si="19"/>
        <v>0</v>
      </c>
    </row>
    <row r="1430" ht="15.75">
      <c r="AD1430" s="5">
        <f t="shared" si="19"/>
        <v>0</v>
      </c>
    </row>
    <row r="1431" ht="15.75">
      <c r="AD1431" s="5">
        <f t="shared" si="19"/>
        <v>0</v>
      </c>
    </row>
    <row r="1432" ht="15.75">
      <c r="AD1432" s="5">
        <f t="shared" si="19"/>
        <v>0</v>
      </c>
    </row>
    <row r="1433" ht="15.75">
      <c r="AD1433" s="5">
        <f t="shared" si="19"/>
        <v>0</v>
      </c>
    </row>
    <row r="1434" ht="15.75">
      <c r="AD1434" s="5">
        <f t="shared" si="19"/>
        <v>0</v>
      </c>
    </row>
    <row r="1435" ht="15.75">
      <c r="AD1435" s="5">
        <f t="shared" si="19"/>
        <v>0</v>
      </c>
    </row>
    <row r="1436" ht="15.75">
      <c r="AD1436" s="5">
        <f t="shared" si="19"/>
        <v>0</v>
      </c>
    </row>
    <row r="1437" ht="15.75">
      <c r="AD1437" s="5">
        <f aca="true" t="shared" si="20" ref="AD1437:AD1500">IF(SUM(N1437:V1437)&lt;&gt;0,1,0)</f>
        <v>0</v>
      </c>
    </row>
    <row r="1438" ht="15.75">
      <c r="AD1438" s="5">
        <f t="shared" si="20"/>
        <v>0</v>
      </c>
    </row>
    <row r="1439" ht="15.75">
      <c r="AD1439" s="5">
        <f t="shared" si="20"/>
        <v>0</v>
      </c>
    </row>
    <row r="1440" ht="15.75">
      <c r="AD1440" s="5">
        <f t="shared" si="20"/>
        <v>0</v>
      </c>
    </row>
    <row r="1441" ht="15.75">
      <c r="AD1441" s="5">
        <f t="shared" si="20"/>
        <v>0</v>
      </c>
    </row>
    <row r="1442" ht="15.75">
      <c r="AD1442" s="5">
        <f t="shared" si="20"/>
        <v>0</v>
      </c>
    </row>
    <row r="1443" ht="15.75">
      <c r="AD1443" s="5">
        <f t="shared" si="20"/>
        <v>0</v>
      </c>
    </row>
    <row r="1444" ht="15.75">
      <c r="AD1444" s="5">
        <f t="shared" si="20"/>
        <v>0</v>
      </c>
    </row>
    <row r="1445" ht="15.75">
      <c r="AD1445" s="5">
        <f t="shared" si="20"/>
        <v>0</v>
      </c>
    </row>
    <row r="1446" ht="15.75">
      <c r="AD1446" s="5">
        <f t="shared" si="20"/>
        <v>0</v>
      </c>
    </row>
    <row r="1447" ht="15.75">
      <c r="AD1447" s="5">
        <f t="shared" si="20"/>
        <v>0</v>
      </c>
    </row>
    <row r="1448" ht="15.75">
      <c r="AD1448" s="5">
        <f t="shared" si="20"/>
        <v>0</v>
      </c>
    </row>
    <row r="1449" ht="15.75">
      <c r="AD1449" s="5">
        <f t="shared" si="20"/>
        <v>0</v>
      </c>
    </row>
    <row r="1450" ht="15.75">
      <c r="AD1450" s="5">
        <f t="shared" si="20"/>
        <v>0</v>
      </c>
    </row>
    <row r="1451" ht="15.75">
      <c r="AD1451" s="5">
        <f t="shared" si="20"/>
        <v>0</v>
      </c>
    </row>
    <row r="1452" ht="15.75">
      <c r="AD1452" s="5">
        <f t="shared" si="20"/>
        <v>0</v>
      </c>
    </row>
    <row r="1453" ht="15.75">
      <c r="AD1453" s="5">
        <f t="shared" si="20"/>
        <v>0</v>
      </c>
    </row>
    <row r="1454" ht="15.75">
      <c r="AD1454" s="5">
        <f t="shared" si="20"/>
        <v>0</v>
      </c>
    </row>
    <row r="1455" ht="15.75">
      <c r="AD1455" s="5">
        <f t="shared" si="20"/>
        <v>0</v>
      </c>
    </row>
    <row r="1456" ht="15.75">
      <c r="AD1456" s="5">
        <f t="shared" si="20"/>
        <v>0</v>
      </c>
    </row>
    <row r="1457" ht="15.75">
      <c r="AD1457" s="5">
        <f t="shared" si="20"/>
        <v>0</v>
      </c>
    </row>
    <row r="1458" ht="15.75">
      <c r="AD1458" s="5">
        <f t="shared" si="20"/>
        <v>0</v>
      </c>
    </row>
    <row r="1459" ht="15.75">
      <c r="AD1459" s="5">
        <f t="shared" si="20"/>
        <v>0</v>
      </c>
    </row>
    <row r="1460" ht="15.75">
      <c r="AD1460" s="5">
        <f t="shared" si="20"/>
        <v>0</v>
      </c>
    </row>
    <row r="1461" ht="15.75">
      <c r="AD1461" s="5">
        <f t="shared" si="20"/>
        <v>0</v>
      </c>
    </row>
    <row r="1462" ht="15.75">
      <c r="AD1462" s="5">
        <f t="shared" si="20"/>
        <v>0</v>
      </c>
    </row>
    <row r="1463" ht="15.75">
      <c r="AD1463" s="5">
        <f t="shared" si="20"/>
        <v>0</v>
      </c>
    </row>
    <row r="1464" ht="15.75">
      <c r="AD1464" s="5">
        <f t="shared" si="20"/>
        <v>0</v>
      </c>
    </row>
    <row r="1465" ht="15.75">
      <c r="AD1465" s="5">
        <f t="shared" si="20"/>
        <v>0</v>
      </c>
    </row>
    <row r="1466" ht="15.75">
      <c r="AD1466" s="5">
        <f t="shared" si="20"/>
        <v>0</v>
      </c>
    </row>
    <row r="1467" ht="15.75">
      <c r="AD1467" s="5">
        <f t="shared" si="20"/>
        <v>0</v>
      </c>
    </row>
    <row r="1468" ht="15.75">
      <c r="AD1468" s="5">
        <f t="shared" si="20"/>
        <v>0</v>
      </c>
    </row>
    <row r="1469" ht="15.75">
      <c r="AD1469" s="5">
        <f t="shared" si="20"/>
        <v>0</v>
      </c>
    </row>
    <row r="1470" ht="15.75">
      <c r="AD1470" s="5">
        <f t="shared" si="20"/>
        <v>0</v>
      </c>
    </row>
    <row r="1471" ht="15.75">
      <c r="AD1471" s="5">
        <f t="shared" si="20"/>
        <v>0</v>
      </c>
    </row>
    <row r="1472" ht="15.75">
      <c r="AD1472" s="5">
        <f t="shared" si="20"/>
        <v>0</v>
      </c>
    </row>
    <row r="1473" ht="15.75">
      <c r="AD1473" s="5">
        <f t="shared" si="20"/>
        <v>0</v>
      </c>
    </row>
    <row r="1474" ht="15.75">
      <c r="AD1474" s="5">
        <f t="shared" si="20"/>
        <v>0</v>
      </c>
    </row>
    <row r="1475" ht="15.75">
      <c r="AD1475" s="5">
        <f t="shared" si="20"/>
        <v>0</v>
      </c>
    </row>
    <row r="1476" ht="15.75">
      <c r="AD1476" s="5">
        <f t="shared" si="20"/>
        <v>0</v>
      </c>
    </row>
    <row r="1477" ht="15.75">
      <c r="AD1477" s="5">
        <f t="shared" si="20"/>
        <v>0</v>
      </c>
    </row>
    <row r="1478" ht="15.75">
      <c r="AD1478" s="5">
        <f t="shared" si="20"/>
        <v>0</v>
      </c>
    </row>
    <row r="1479" ht="15.75">
      <c r="AD1479" s="5">
        <f t="shared" si="20"/>
        <v>0</v>
      </c>
    </row>
    <row r="1480" ht="15.75">
      <c r="AD1480" s="5">
        <f t="shared" si="20"/>
        <v>0</v>
      </c>
    </row>
    <row r="1481" ht="15.75">
      <c r="AD1481" s="5">
        <f t="shared" si="20"/>
        <v>0</v>
      </c>
    </row>
    <row r="1482" ht="15.75">
      <c r="AD1482" s="5">
        <f t="shared" si="20"/>
        <v>0</v>
      </c>
    </row>
    <row r="1483" ht="15.75">
      <c r="AD1483" s="5">
        <f t="shared" si="20"/>
        <v>0</v>
      </c>
    </row>
    <row r="1484" ht="15.75">
      <c r="AD1484" s="5">
        <f t="shared" si="20"/>
        <v>0</v>
      </c>
    </row>
    <row r="1485" ht="15.75">
      <c r="AD1485" s="5">
        <f t="shared" si="20"/>
        <v>0</v>
      </c>
    </row>
    <row r="1486" ht="15.75">
      <c r="AD1486" s="5">
        <f t="shared" si="20"/>
        <v>0</v>
      </c>
    </row>
    <row r="1487" ht="15.75">
      <c r="AD1487" s="5">
        <f t="shared" si="20"/>
        <v>0</v>
      </c>
    </row>
    <row r="1488" ht="15.75">
      <c r="AD1488" s="5">
        <f t="shared" si="20"/>
        <v>0</v>
      </c>
    </row>
    <row r="1489" ht="15.75">
      <c r="AD1489" s="5">
        <f t="shared" si="20"/>
        <v>0</v>
      </c>
    </row>
    <row r="1490" ht="15.75">
      <c r="AD1490" s="5">
        <f t="shared" si="20"/>
        <v>0</v>
      </c>
    </row>
    <row r="1491" ht="15.75">
      <c r="AD1491" s="5">
        <f t="shared" si="20"/>
        <v>0</v>
      </c>
    </row>
    <row r="1492" ht="15.75">
      <c r="AD1492" s="5">
        <f t="shared" si="20"/>
        <v>0</v>
      </c>
    </row>
    <row r="1493" ht="15.75">
      <c r="AD1493" s="5">
        <f t="shared" si="20"/>
        <v>0</v>
      </c>
    </row>
    <row r="1494" ht="15.75">
      <c r="AD1494" s="5">
        <f t="shared" si="20"/>
        <v>0</v>
      </c>
    </row>
    <row r="1495" ht="15.75">
      <c r="AD1495" s="5">
        <f t="shared" si="20"/>
        <v>0</v>
      </c>
    </row>
    <row r="1496" ht="15.75">
      <c r="AD1496" s="5">
        <f t="shared" si="20"/>
        <v>0</v>
      </c>
    </row>
    <row r="1497" ht="15.75">
      <c r="AD1497" s="5">
        <f t="shared" si="20"/>
        <v>0</v>
      </c>
    </row>
    <row r="1498" ht="15.75">
      <c r="AD1498" s="5">
        <f t="shared" si="20"/>
        <v>0</v>
      </c>
    </row>
    <row r="1499" ht="15.75">
      <c r="AD1499" s="5">
        <f t="shared" si="20"/>
        <v>0</v>
      </c>
    </row>
    <row r="1500" ht="15.75">
      <c r="AD1500" s="5">
        <f t="shared" si="20"/>
        <v>0</v>
      </c>
    </row>
    <row r="1501" ht="15.75">
      <c r="AD1501" s="5">
        <f aca="true" t="shared" si="21" ref="AD1501:AD1564">IF(SUM(N1501:V1501)&lt;&gt;0,1,0)</f>
        <v>0</v>
      </c>
    </row>
    <row r="1502" ht="15.75">
      <c r="AD1502" s="5">
        <f t="shared" si="21"/>
        <v>0</v>
      </c>
    </row>
    <row r="1503" ht="15.75">
      <c r="AD1503" s="5">
        <f t="shared" si="21"/>
        <v>0</v>
      </c>
    </row>
    <row r="1504" ht="15.75">
      <c r="AD1504" s="5">
        <f t="shared" si="21"/>
        <v>0</v>
      </c>
    </row>
    <row r="1505" ht="15.75">
      <c r="AD1505" s="5">
        <f t="shared" si="21"/>
        <v>0</v>
      </c>
    </row>
    <row r="1506" ht="15.75">
      <c r="AD1506" s="5">
        <f t="shared" si="21"/>
        <v>0</v>
      </c>
    </row>
    <row r="1507" ht="15.75">
      <c r="AD1507" s="5">
        <f t="shared" si="21"/>
        <v>0</v>
      </c>
    </row>
    <row r="1508" ht="15.75">
      <c r="AD1508" s="5">
        <f t="shared" si="21"/>
        <v>0</v>
      </c>
    </row>
    <row r="1509" ht="15.75">
      <c r="AD1509" s="5">
        <f t="shared" si="21"/>
        <v>0</v>
      </c>
    </row>
    <row r="1510" ht="15.75">
      <c r="AD1510" s="5">
        <f t="shared" si="21"/>
        <v>0</v>
      </c>
    </row>
    <row r="1511" ht="15.75">
      <c r="AD1511" s="5">
        <f t="shared" si="21"/>
        <v>0</v>
      </c>
    </row>
    <row r="1512" ht="15.75">
      <c r="AD1512" s="5">
        <f t="shared" si="21"/>
        <v>0</v>
      </c>
    </row>
    <row r="1513" ht="15.75">
      <c r="AD1513" s="5">
        <f t="shared" si="21"/>
        <v>0</v>
      </c>
    </row>
    <row r="1514" ht="15.75">
      <c r="AD1514" s="5">
        <f t="shared" si="21"/>
        <v>0</v>
      </c>
    </row>
    <row r="1515" ht="15.75">
      <c r="AD1515" s="5">
        <f t="shared" si="21"/>
        <v>0</v>
      </c>
    </row>
    <row r="1516" ht="15.75">
      <c r="AD1516" s="5">
        <f t="shared" si="21"/>
        <v>0</v>
      </c>
    </row>
    <row r="1517" ht="15.75">
      <c r="AD1517" s="5">
        <f t="shared" si="21"/>
        <v>0</v>
      </c>
    </row>
    <row r="1518" ht="15.75">
      <c r="AD1518" s="5">
        <f t="shared" si="21"/>
        <v>0</v>
      </c>
    </row>
    <row r="1519" ht="15.75">
      <c r="AD1519" s="5">
        <f t="shared" si="21"/>
        <v>0</v>
      </c>
    </row>
    <row r="1520" ht="15.75">
      <c r="AD1520" s="5">
        <f t="shared" si="21"/>
        <v>0</v>
      </c>
    </row>
    <row r="1521" ht="15.75">
      <c r="AD1521" s="5">
        <f t="shared" si="21"/>
        <v>0</v>
      </c>
    </row>
    <row r="1522" ht="15.75">
      <c r="AD1522" s="5">
        <f t="shared" si="21"/>
        <v>0</v>
      </c>
    </row>
    <row r="1523" ht="15.75">
      <c r="AD1523" s="5">
        <f t="shared" si="21"/>
        <v>0</v>
      </c>
    </row>
    <row r="1524" ht="15.75">
      <c r="AD1524" s="5">
        <f t="shared" si="21"/>
        <v>0</v>
      </c>
    </row>
    <row r="1525" ht="15.75">
      <c r="AD1525" s="5">
        <f t="shared" si="21"/>
        <v>0</v>
      </c>
    </row>
    <row r="1526" ht="15.75">
      <c r="AD1526" s="5">
        <f t="shared" si="21"/>
        <v>0</v>
      </c>
    </row>
    <row r="1527" ht="15.75">
      <c r="AD1527" s="5">
        <f t="shared" si="21"/>
        <v>0</v>
      </c>
    </row>
    <row r="1528" ht="15.75">
      <c r="AD1528" s="5">
        <f t="shared" si="21"/>
        <v>0</v>
      </c>
    </row>
    <row r="1529" ht="15.75">
      <c r="AD1529" s="5">
        <f t="shared" si="21"/>
        <v>0</v>
      </c>
    </row>
    <row r="1530" ht="15.75">
      <c r="AD1530" s="5">
        <f t="shared" si="21"/>
        <v>0</v>
      </c>
    </row>
    <row r="1531" ht="15.75">
      <c r="AD1531" s="5">
        <f t="shared" si="21"/>
        <v>0</v>
      </c>
    </row>
    <row r="1532" ht="15.75">
      <c r="AD1532" s="5">
        <f t="shared" si="21"/>
        <v>0</v>
      </c>
    </row>
    <row r="1533" ht="15.75">
      <c r="AD1533" s="5">
        <f t="shared" si="21"/>
        <v>0</v>
      </c>
    </row>
    <row r="1534" ht="15.75">
      <c r="AD1534" s="5">
        <f t="shared" si="21"/>
        <v>0</v>
      </c>
    </row>
    <row r="1535" ht="15.75">
      <c r="AD1535" s="5">
        <f t="shared" si="21"/>
        <v>0</v>
      </c>
    </row>
    <row r="1536" ht="15.75">
      <c r="AD1536" s="5">
        <f t="shared" si="21"/>
        <v>0</v>
      </c>
    </row>
    <row r="1537" ht="15.75">
      <c r="AD1537" s="5">
        <f t="shared" si="21"/>
        <v>0</v>
      </c>
    </row>
    <row r="1538" ht="15.75">
      <c r="AD1538" s="5">
        <f t="shared" si="21"/>
        <v>0</v>
      </c>
    </row>
    <row r="1539" ht="15.75">
      <c r="AD1539" s="5">
        <f t="shared" si="21"/>
        <v>0</v>
      </c>
    </row>
    <row r="1540" ht="15.75">
      <c r="AD1540" s="5">
        <f t="shared" si="21"/>
        <v>0</v>
      </c>
    </row>
    <row r="1541" ht="15.75">
      <c r="AD1541" s="5">
        <f t="shared" si="21"/>
        <v>0</v>
      </c>
    </row>
    <row r="1542" ht="15.75">
      <c r="AD1542" s="5">
        <f t="shared" si="21"/>
        <v>0</v>
      </c>
    </row>
    <row r="1543" ht="15.75">
      <c r="AD1543" s="5">
        <f t="shared" si="21"/>
        <v>0</v>
      </c>
    </row>
    <row r="1544" ht="15.75">
      <c r="AD1544" s="5">
        <f t="shared" si="21"/>
        <v>0</v>
      </c>
    </row>
    <row r="1545" ht="15.75">
      <c r="AD1545" s="5">
        <f t="shared" si="21"/>
        <v>0</v>
      </c>
    </row>
    <row r="1546" ht="15.75">
      <c r="AD1546" s="5">
        <f t="shared" si="21"/>
        <v>0</v>
      </c>
    </row>
    <row r="1547" ht="15.75">
      <c r="AD1547" s="5">
        <f t="shared" si="21"/>
        <v>0</v>
      </c>
    </row>
    <row r="1548" ht="15.75">
      <c r="AD1548" s="5">
        <f t="shared" si="21"/>
        <v>0</v>
      </c>
    </row>
    <row r="1549" ht="15.75">
      <c r="AD1549" s="5">
        <f t="shared" si="21"/>
        <v>0</v>
      </c>
    </row>
    <row r="1550" ht="15.75">
      <c r="AD1550" s="5">
        <f t="shared" si="21"/>
        <v>0</v>
      </c>
    </row>
    <row r="1551" ht="15.75">
      <c r="AD1551" s="5">
        <f t="shared" si="21"/>
        <v>0</v>
      </c>
    </row>
    <row r="1552" ht="15.75">
      <c r="AD1552" s="5">
        <f t="shared" si="21"/>
        <v>0</v>
      </c>
    </row>
    <row r="1553" ht="15.75">
      <c r="AD1553" s="5">
        <f t="shared" si="21"/>
        <v>0</v>
      </c>
    </row>
    <row r="1554" ht="15.75">
      <c r="AD1554" s="5">
        <f t="shared" si="21"/>
        <v>0</v>
      </c>
    </row>
    <row r="1555" ht="15.75">
      <c r="AD1555" s="5">
        <f t="shared" si="21"/>
        <v>0</v>
      </c>
    </row>
    <row r="1556" ht="15.75">
      <c r="AD1556" s="5">
        <f t="shared" si="21"/>
        <v>0</v>
      </c>
    </row>
    <row r="1557" ht="15.75">
      <c r="AD1557" s="5">
        <f t="shared" si="21"/>
        <v>0</v>
      </c>
    </row>
    <row r="1558" ht="15.75">
      <c r="AD1558" s="5">
        <f t="shared" si="21"/>
        <v>0</v>
      </c>
    </row>
    <row r="1559" ht="15.75">
      <c r="AD1559" s="5">
        <f t="shared" si="21"/>
        <v>0</v>
      </c>
    </row>
    <row r="1560" ht="15.75">
      <c r="AD1560" s="5">
        <f t="shared" si="21"/>
        <v>0</v>
      </c>
    </row>
    <row r="1561" ht="15.75">
      <c r="AD1561" s="5">
        <f t="shared" si="21"/>
        <v>0</v>
      </c>
    </row>
    <row r="1562" ht="15.75">
      <c r="AD1562" s="5">
        <f t="shared" si="21"/>
        <v>0</v>
      </c>
    </row>
    <row r="1563" ht="15.75">
      <c r="AD1563" s="5">
        <f t="shared" si="21"/>
        <v>0</v>
      </c>
    </row>
    <row r="1564" ht="15.75">
      <c r="AD1564" s="5">
        <f t="shared" si="21"/>
        <v>0</v>
      </c>
    </row>
    <row r="1565" ht="15.75">
      <c r="AD1565" s="5">
        <f aca="true" t="shared" si="22" ref="AD1565:AD1628">IF(SUM(N1565:V1565)&lt;&gt;0,1,0)</f>
        <v>0</v>
      </c>
    </row>
    <row r="1566" ht="15.75">
      <c r="AD1566" s="5">
        <f t="shared" si="22"/>
        <v>0</v>
      </c>
    </row>
    <row r="1567" ht="15.75">
      <c r="AD1567" s="5">
        <f t="shared" si="22"/>
        <v>0</v>
      </c>
    </row>
    <row r="1568" ht="15.75">
      <c r="AD1568" s="5">
        <f t="shared" si="22"/>
        <v>0</v>
      </c>
    </row>
    <row r="1569" ht="15.75">
      <c r="AD1569" s="5">
        <f t="shared" si="22"/>
        <v>0</v>
      </c>
    </row>
    <row r="1570" ht="15.75">
      <c r="AD1570" s="5">
        <f t="shared" si="22"/>
        <v>0</v>
      </c>
    </row>
    <row r="1571" ht="15.75">
      <c r="AD1571" s="5">
        <f t="shared" si="22"/>
        <v>0</v>
      </c>
    </row>
    <row r="1572" ht="15.75">
      <c r="AD1572" s="5">
        <f t="shared" si="22"/>
        <v>0</v>
      </c>
    </row>
    <row r="1573" ht="15.75">
      <c r="AD1573" s="5">
        <f t="shared" si="22"/>
        <v>0</v>
      </c>
    </row>
    <row r="1574" ht="15.75">
      <c r="AD1574" s="5">
        <f t="shared" si="22"/>
        <v>0</v>
      </c>
    </row>
    <row r="1575" ht="15.75">
      <c r="AD1575" s="5">
        <f t="shared" si="22"/>
        <v>0</v>
      </c>
    </row>
    <row r="1576" ht="15.75">
      <c r="AD1576" s="5">
        <f t="shared" si="22"/>
        <v>0</v>
      </c>
    </row>
    <row r="1577" ht="15.75">
      <c r="AD1577" s="5">
        <f t="shared" si="22"/>
        <v>0</v>
      </c>
    </row>
    <row r="1578" ht="15.75">
      <c r="AD1578" s="5">
        <f t="shared" si="22"/>
        <v>0</v>
      </c>
    </row>
    <row r="1579" ht="15.75">
      <c r="AD1579" s="5">
        <f t="shared" si="22"/>
        <v>0</v>
      </c>
    </row>
    <row r="1580" ht="15.75">
      <c r="AD1580" s="5">
        <f t="shared" si="22"/>
        <v>0</v>
      </c>
    </row>
    <row r="1581" ht="15.75">
      <c r="AD1581" s="5">
        <f t="shared" si="22"/>
        <v>0</v>
      </c>
    </row>
    <row r="1582" ht="15.75">
      <c r="AD1582" s="5">
        <f t="shared" si="22"/>
        <v>0</v>
      </c>
    </row>
    <row r="1583" ht="15.75">
      <c r="AD1583" s="5">
        <f t="shared" si="22"/>
        <v>0</v>
      </c>
    </row>
    <row r="1584" ht="15.75">
      <c r="AD1584" s="5">
        <f t="shared" si="22"/>
        <v>0</v>
      </c>
    </row>
    <row r="1585" ht="15.75">
      <c r="AD1585" s="5">
        <f t="shared" si="22"/>
        <v>0</v>
      </c>
    </row>
    <row r="1586" ht="15.75">
      <c r="AD1586" s="5">
        <f t="shared" si="22"/>
        <v>0</v>
      </c>
    </row>
    <row r="1587" ht="15.75">
      <c r="AD1587" s="5">
        <f t="shared" si="22"/>
        <v>0</v>
      </c>
    </row>
    <row r="1588" ht="15.75">
      <c r="AD1588" s="5">
        <f t="shared" si="22"/>
        <v>0</v>
      </c>
    </row>
    <row r="1589" ht="15.75">
      <c r="AD1589" s="5">
        <f t="shared" si="22"/>
        <v>0</v>
      </c>
    </row>
    <row r="1590" ht="15.75">
      <c r="AD1590" s="5">
        <f t="shared" si="22"/>
        <v>0</v>
      </c>
    </row>
    <row r="1591" ht="15.75">
      <c r="AD1591" s="5">
        <f t="shared" si="22"/>
        <v>0</v>
      </c>
    </row>
    <row r="1592" ht="15.75">
      <c r="AD1592" s="5">
        <f t="shared" si="22"/>
        <v>0</v>
      </c>
    </row>
    <row r="1593" ht="15.75">
      <c r="AD1593" s="5">
        <f t="shared" si="22"/>
        <v>0</v>
      </c>
    </row>
    <row r="1594" ht="15.75">
      <c r="AD1594" s="5">
        <f t="shared" si="22"/>
        <v>0</v>
      </c>
    </row>
    <row r="1595" ht="15.75">
      <c r="AD1595" s="5">
        <f t="shared" si="22"/>
        <v>0</v>
      </c>
    </row>
    <row r="1596" ht="15.75">
      <c r="AD1596" s="5">
        <f t="shared" si="22"/>
        <v>0</v>
      </c>
    </row>
    <row r="1597" ht="15.75">
      <c r="AD1597" s="5">
        <f t="shared" si="22"/>
        <v>0</v>
      </c>
    </row>
    <row r="1598" ht="15.75">
      <c r="AD1598" s="5">
        <f t="shared" si="22"/>
        <v>0</v>
      </c>
    </row>
    <row r="1599" ht="15.75">
      <c r="AD1599" s="5">
        <f t="shared" si="22"/>
        <v>0</v>
      </c>
    </row>
    <row r="1600" ht="15.75">
      <c r="AD1600" s="5">
        <f t="shared" si="22"/>
        <v>0</v>
      </c>
    </row>
    <row r="1601" ht="15.75">
      <c r="AD1601" s="5">
        <f t="shared" si="22"/>
        <v>0</v>
      </c>
    </row>
    <row r="1602" ht="15.75">
      <c r="AD1602" s="5">
        <f t="shared" si="22"/>
        <v>0</v>
      </c>
    </row>
    <row r="1603" ht="15.75">
      <c r="AD1603" s="5">
        <f t="shared" si="22"/>
        <v>0</v>
      </c>
    </row>
    <row r="1604" ht="15.75">
      <c r="AD1604" s="5">
        <f t="shared" si="22"/>
        <v>0</v>
      </c>
    </row>
    <row r="1605" ht="15.75">
      <c r="AD1605" s="5">
        <f t="shared" si="22"/>
        <v>0</v>
      </c>
    </row>
    <row r="1606" ht="15.75">
      <c r="AD1606" s="5">
        <f t="shared" si="22"/>
        <v>0</v>
      </c>
    </row>
    <row r="1607" ht="15.75">
      <c r="AD1607" s="5">
        <f t="shared" si="22"/>
        <v>0</v>
      </c>
    </row>
    <row r="1608" ht="15.75">
      <c r="AD1608" s="5">
        <f t="shared" si="22"/>
        <v>0</v>
      </c>
    </row>
    <row r="1609" ht="15.75">
      <c r="AD1609" s="5">
        <f t="shared" si="22"/>
        <v>0</v>
      </c>
    </row>
    <row r="1610" ht="15.75">
      <c r="AD1610" s="5">
        <f t="shared" si="22"/>
        <v>0</v>
      </c>
    </row>
    <row r="1611" ht="15.75">
      <c r="AD1611" s="5">
        <f t="shared" si="22"/>
        <v>0</v>
      </c>
    </row>
    <row r="1612" ht="15.75">
      <c r="AD1612" s="5">
        <f t="shared" si="22"/>
        <v>0</v>
      </c>
    </row>
    <row r="1613" ht="15.75">
      <c r="AD1613" s="5">
        <f t="shared" si="22"/>
        <v>0</v>
      </c>
    </row>
    <row r="1614" ht="15.75">
      <c r="AD1614" s="5">
        <f t="shared" si="22"/>
        <v>0</v>
      </c>
    </row>
    <row r="1615" ht="15.75">
      <c r="AD1615" s="5">
        <f t="shared" si="22"/>
        <v>0</v>
      </c>
    </row>
    <row r="1616" ht="15.75">
      <c r="AD1616" s="5">
        <f t="shared" si="22"/>
        <v>0</v>
      </c>
    </row>
    <row r="1617" ht="15.75">
      <c r="AD1617" s="5">
        <f t="shared" si="22"/>
        <v>0</v>
      </c>
    </row>
    <row r="1618" ht="15.75">
      <c r="AD1618" s="5">
        <f t="shared" si="22"/>
        <v>0</v>
      </c>
    </row>
    <row r="1619" ht="15.75">
      <c r="AD1619" s="5">
        <f t="shared" si="22"/>
        <v>0</v>
      </c>
    </row>
    <row r="1620" ht="15.75">
      <c r="AD1620" s="5">
        <f t="shared" si="22"/>
        <v>0</v>
      </c>
    </row>
    <row r="1621" ht="15.75">
      <c r="AD1621" s="5">
        <f t="shared" si="22"/>
        <v>0</v>
      </c>
    </row>
    <row r="1622" ht="15.75">
      <c r="AD1622" s="5">
        <f t="shared" si="22"/>
        <v>0</v>
      </c>
    </row>
    <row r="1623" ht="15.75">
      <c r="AD1623" s="5">
        <f t="shared" si="22"/>
        <v>0</v>
      </c>
    </row>
    <row r="1624" ht="15.75">
      <c r="AD1624" s="5">
        <f t="shared" si="22"/>
        <v>0</v>
      </c>
    </row>
    <row r="1625" ht="15.75">
      <c r="AD1625" s="5">
        <f t="shared" si="22"/>
        <v>0</v>
      </c>
    </row>
    <row r="1626" ht="15.75">
      <c r="AD1626" s="5">
        <f t="shared" si="22"/>
        <v>0</v>
      </c>
    </row>
    <row r="1627" ht="15.75">
      <c r="AD1627" s="5">
        <f t="shared" si="22"/>
        <v>0</v>
      </c>
    </row>
    <row r="1628" ht="15.75">
      <c r="AD1628" s="5">
        <f t="shared" si="22"/>
        <v>0</v>
      </c>
    </row>
    <row r="1629" ht="15.75">
      <c r="AD1629" s="5">
        <f aca="true" t="shared" si="23" ref="AD1629:AD1692">IF(SUM(N1629:V1629)&lt;&gt;0,1,0)</f>
        <v>0</v>
      </c>
    </row>
    <row r="1630" ht="15.75">
      <c r="AD1630" s="5">
        <f t="shared" si="23"/>
        <v>0</v>
      </c>
    </row>
    <row r="1631" ht="15.75">
      <c r="AD1631" s="5">
        <f t="shared" si="23"/>
        <v>0</v>
      </c>
    </row>
    <row r="1632" ht="15.75">
      <c r="AD1632" s="5">
        <f t="shared" si="23"/>
        <v>0</v>
      </c>
    </row>
    <row r="1633" ht="15.75">
      <c r="AD1633" s="5">
        <f t="shared" si="23"/>
        <v>0</v>
      </c>
    </row>
    <row r="1634" ht="15.75">
      <c r="AD1634" s="5">
        <f t="shared" si="23"/>
        <v>0</v>
      </c>
    </row>
    <row r="1635" ht="15.75">
      <c r="AD1635" s="5">
        <f t="shared" si="23"/>
        <v>0</v>
      </c>
    </row>
    <row r="1636" ht="15.75">
      <c r="AD1636" s="5">
        <f t="shared" si="23"/>
        <v>0</v>
      </c>
    </row>
    <row r="1637" ht="15.75">
      <c r="AD1637" s="5">
        <f t="shared" si="23"/>
        <v>0</v>
      </c>
    </row>
    <row r="1638" ht="15.75">
      <c r="AD1638" s="5">
        <f t="shared" si="23"/>
        <v>0</v>
      </c>
    </row>
    <row r="1639" ht="15.75">
      <c r="AD1639" s="5">
        <f t="shared" si="23"/>
        <v>0</v>
      </c>
    </row>
    <row r="1640" ht="15.75">
      <c r="AD1640" s="5">
        <f t="shared" si="23"/>
        <v>0</v>
      </c>
    </row>
    <row r="1641" ht="15.75">
      <c r="AD1641" s="5">
        <f t="shared" si="23"/>
        <v>0</v>
      </c>
    </row>
    <row r="1642" ht="15.75">
      <c r="AD1642" s="5">
        <f t="shared" si="23"/>
        <v>0</v>
      </c>
    </row>
    <row r="1643" ht="15.75">
      <c r="AD1643" s="5">
        <f t="shared" si="23"/>
        <v>0</v>
      </c>
    </row>
    <row r="1644" ht="15.75">
      <c r="AD1644" s="5">
        <f t="shared" si="23"/>
        <v>0</v>
      </c>
    </row>
    <row r="1645" ht="15.75">
      <c r="AD1645" s="5">
        <f t="shared" si="23"/>
        <v>0</v>
      </c>
    </row>
    <row r="1646" ht="15.75">
      <c r="AD1646" s="5">
        <f t="shared" si="23"/>
        <v>0</v>
      </c>
    </row>
    <row r="1647" ht="15.75">
      <c r="AD1647" s="5">
        <f t="shared" si="23"/>
        <v>0</v>
      </c>
    </row>
    <row r="1648" ht="15.75">
      <c r="AD1648" s="5">
        <f t="shared" si="23"/>
        <v>0</v>
      </c>
    </row>
    <row r="1649" ht="15.75">
      <c r="AD1649" s="5">
        <f t="shared" si="23"/>
        <v>0</v>
      </c>
    </row>
    <row r="1650" ht="15.75">
      <c r="AD1650" s="5">
        <f t="shared" si="23"/>
        <v>0</v>
      </c>
    </row>
    <row r="1651" ht="15.75">
      <c r="AD1651" s="5">
        <f t="shared" si="23"/>
        <v>0</v>
      </c>
    </row>
    <row r="1652" ht="15.75">
      <c r="AD1652" s="5">
        <f t="shared" si="23"/>
        <v>0</v>
      </c>
    </row>
    <row r="1653" ht="15.75">
      <c r="AD1653" s="5">
        <f t="shared" si="23"/>
        <v>0</v>
      </c>
    </row>
    <row r="1654" ht="15.75">
      <c r="AD1654" s="5">
        <f t="shared" si="23"/>
        <v>0</v>
      </c>
    </row>
    <row r="1655" ht="15.75">
      <c r="AD1655" s="5">
        <f t="shared" si="23"/>
        <v>0</v>
      </c>
    </row>
    <row r="1656" ht="15.75">
      <c r="AD1656" s="5">
        <f t="shared" si="23"/>
        <v>0</v>
      </c>
    </row>
    <row r="1657" ht="15.75">
      <c r="AD1657" s="5">
        <f t="shared" si="23"/>
        <v>0</v>
      </c>
    </row>
    <row r="1658" ht="15.75">
      <c r="AD1658" s="5">
        <f t="shared" si="23"/>
        <v>0</v>
      </c>
    </row>
    <row r="1659" ht="15.75">
      <c r="AD1659" s="5">
        <f t="shared" si="23"/>
        <v>0</v>
      </c>
    </row>
    <row r="1660" ht="15.75">
      <c r="AD1660" s="5">
        <f t="shared" si="23"/>
        <v>0</v>
      </c>
    </row>
    <row r="1661" ht="15.75">
      <c r="AD1661" s="5">
        <f t="shared" si="23"/>
        <v>0</v>
      </c>
    </row>
    <row r="1662" ht="15.75">
      <c r="AD1662" s="5">
        <f t="shared" si="23"/>
        <v>0</v>
      </c>
    </row>
    <row r="1663" ht="15.75">
      <c r="AD1663" s="5">
        <f t="shared" si="23"/>
        <v>0</v>
      </c>
    </row>
    <row r="1664" ht="15.75">
      <c r="AD1664" s="5">
        <f t="shared" si="23"/>
        <v>0</v>
      </c>
    </row>
    <row r="1665" ht="15.75">
      <c r="AD1665" s="5">
        <f t="shared" si="23"/>
        <v>0</v>
      </c>
    </row>
    <row r="1666" ht="15.75">
      <c r="AD1666" s="5">
        <f t="shared" si="23"/>
        <v>0</v>
      </c>
    </row>
    <row r="1667" ht="15.75">
      <c r="AD1667" s="5">
        <f t="shared" si="23"/>
        <v>0</v>
      </c>
    </row>
    <row r="1668" ht="15.75">
      <c r="AD1668" s="5">
        <f t="shared" si="23"/>
        <v>0</v>
      </c>
    </row>
    <row r="1669" ht="15.75">
      <c r="AD1669" s="5">
        <f t="shared" si="23"/>
        <v>0</v>
      </c>
    </row>
    <row r="1670" ht="15.75">
      <c r="AD1670" s="5">
        <f t="shared" si="23"/>
        <v>0</v>
      </c>
    </row>
    <row r="1671" ht="15.75">
      <c r="AD1671" s="5">
        <f t="shared" si="23"/>
        <v>0</v>
      </c>
    </row>
    <row r="1672" ht="15.75">
      <c r="AD1672" s="5">
        <f t="shared" si="23"/>
        <v>0</v>
      </c>
    </row>
    <row r="1673" ht="15.75">
      <c r="AD1673" s="5">
        <f t="shared" si="23"/>
        <v>0</v>
      </c>
    </row>
    <row r="1674" ht="15.75">
      <c r="AD1674" s="5">
        <f t="shared" si="23"/>
        <v>0</v>
      </c>
    </row>
    <row r="1675" ht="15.75">
      <c r="AD1675" s="5">
        <f t="shared" si="23"/>
        <v>0</v>
      </c>
    </row>
    <row r="1676" ht="15.75">
      <c r="AD1676" s="5">
        <f t="shared" si="23"/>
        <v>0</v>
      </c>
    </row>
    <row r="1677" ht="15.75">
      <c r="AD1677" s="5">
        <f t="shared" si="23"/>
        <v>0</v>
      </c>
    </row>
    <row r="1678" ht="15.75">
      <c r="AD1678" s="5">
        <f t="shared" si="23"/>
        <v>0</v>
      </c>
    </row>
    <row r="1679" ht="15.75">
      <c r="AD1679" s="5">
        <f t="shared" si="23"/>
        <v>0</v>
      </c>
    </row>
    <row r="1680" ht="15.75">
      <c r="AD1680" s="5">
        <f t="shared" si="23"/>
        <v>0</v>
      </c>
    </row>
    <row r="1681" ht="15.75">
      <c r="AD1681" s="5">
        <f t="shared" si="23"/>
        <v>0</v>
      </c>
    </row>
    <row r="1682" ht="15.75">
      <c r="AD1682" s="5">
        <f t="shared" si="23"/>
        <v>0</v>
      </c>
    </row>
    <row r="1683" ht="15.75">
      <c r="AD1683" s="5">
        <f t="shared" si="23"/>
        <v>0</v>
      </c>
    </row>
    <row r="1684" ht="15.75">
      <c r="AD1684" s="5">
        <f t="shared" si="23"/>
        <v>0</v>
      </c>
    </row>
    <row r="1685" ht="15.75">
      <c r="AD1685" s="5">
        <f t="shared" si="23"/>
        <v>0</v>
      </c>
    </row>
    <row r="1686" ht="15.75">
      <c r="AD1686" s="5">
        <f t="shared" si="23"/>
        <v>0</v>
      </c>
    </row>
    <row r="1687" ht="15.75">
      <c r="AD1687" s="5">
        <f t="shared" si="23"/>
        <v>0</v>
      </c>
    </row>
    <row r="1688" ht="15.75">
      <c r="AD1688" s="5">
        <f t="shared" si="23"/>
        <v>0</v>
      </c>
    </row>
    <row r="1689" ht="15.75">
      <c r="AD1689" s="5">
        <f t="shared" si="23"/>
        <v>0</v>
      </c>
    </row>
    <row r="1690" ht="15.75">
      <c r="AD1690" s="5">
        <f t="shared" si="23"/>
        <v>0</v>
      </c>
    </row>
    <row r="1691" ht="15.75">
      <c r="AD1691" s="5">
        <f t="shared" si="23"/>
        <v>0</v>
      </c>
    </row>
    <row r="1692" ht="15.75">
      <c r="AD1692" s="5">
        <f t="shared" si="23"/>
        <v>0</v>
      </c>
    </row>
    <row r="1693" ht="15.75">
      <c r="AD1693" s="5">
        <f aca="true" t="shared" si="24" ref="AD1693:AD1756">IF(SUM(N1693:V1693)&lt;&gt;0,1,0)</f>
        <v>0</v>
      </c>
    </row>
    <row r="1694" ht="15.75">
      <c r="AD1694" s="5">
        <f t="shared" si="24"/>
        <v>0</v>
      </c>
    </row>
    <row r="1695" ht="15.75">
      <c r="AD1695" s="5">
        <f t="shared" si="24"/>
        <v>0</v>
      </c>
    </row>
    <row r="1696" ht="15.75">
      <c r="AD1696" s="5">
        <f t="shared" si="24"/>
        <v>0</v>
      </c>
    </row>
    <row r="1697" ht="15.75">
      <c r="AD1697" s="5">
        <f t="shared" si="24"/>
        <v>0</v>
      </c>
    </row>
    <row r="1698" ht="15.75">
      <c r="AD1698" s="5">
        <f t="shared" si="24"/>
        <v>0</v>
      </c>
    </row>
    <row r="1699" ht="15.75">
      <c r="AD1699" s="5">
        <f t="shared" si="24"/>
        <v>0</v>
      </c>
    </row>
    <row r="1700" ht="15.75">
      <c r="AD1700" s="5">
        <f t="shared" si="24"/>
        <v>0</v>
      </c>
    </row>
    <row r="1701" ht="15.75">
      <c r="AD1701" s="5">
        <f t="shared" si="24"/>
        <v>0</v>
      </c>
    </row>
    <row r="1702" ht="15.75">
      <c r="AD1702" s="5">
        <f t="shared" si="24"/>
        <v>0</v>
      </c>
    </row>
    <row r="1703" ht="15.75">
      <c r="AD1703" s="5">
        <f t="shared" si="24"/>
        <v>0</v>
      </c>
    </row>
    <row r="1704" ht="15.75">
      <c r="AD1704" s="5">
        <f t="shared" si="24"/>
        <v>0</v>
      </c>
    </row>
    <row r="1705" ht="15.75">
      <c r="AD1705" s="5">
        <f t="shared" si="24"/>
        <v>0</v>
      </c>
    </row>
    <row r="1706" ht="15.75">
      <c r="AD1706" s="5">
        <f t="shared" si="24"/>
        <v>0</v>
      </c>
    </row>
    <row r="1707" ht="15.75">
      <c r="AD1707" s="5">
        <f t="shared" si="24"/>
        <v>0</v>
      </c>
    </row>
    <row r="1708" ht="15.75">
      <c r="AD1708" s="5">
        <f t="shared" si="24"/>
        <v>0</v>
      </c>
    </row>
    <row r="1709" ht="15.75">
      <c r="AD1709" s="5">
        <f t="shared" si="24"/>
        <v>0</v>
      </c>
    </row>
    <row r="1710" ht="15.75">
      <c r="AD1710" s="5">
        <f t="shared" si="24"/>
        <v>0</v>
      </c>
    </row>
    <row r="1711" ht="15.75">
      <c r="AD1711" s="5">
        <f t="shared" si="24"/>
        <v>0</v>
      </c>
    </row>
    <row r="1712" ht="15.75">
      <c r="AD1712" s="5">
        <f t="shared" si="24"/>
        <v>0</v>
      </c>
    </row>
    <row r="1713" ht="15.75">
      <c r="AD1713" s="5">
        <f t="shared" si="24"/>
        <v>0</v>
      </c>
    </row>
    <row r="1714" ht="15.75">
      <c r="AD1714" s="5">
        <f t="shared" si="24"/>
        <v>0</v>
      </c>
    </row>
    <row r="1715" ht="15.75">
      <c r="AD1715" s="5">
        <f t="shared" si="24"/>
        <v>0</v>
      </c>
    </row>
    <row r="1716" ht="15.75">
      <c r="AD1716" s="5">
        <f t="shared" si="24"/>
        <v>0</v>
      </c>
    </row>
    <row r="1717" ht="15.75">
      <c r="AD1717" s="5">
        <f t="shared" si="24"/>
        <v>0</v>
      </c>
    </row>
    <row r="1718" ht="15.75">
      <c r="AD1718" s="5">
        <f t="shared" si="24"/>
        <v>0</v>
      </c>
    </row>
    <row r="1719" ht="15.75">
      <c r="AD1719" s="5">
        <f t="shared" si="24"/>
        <v>0</v>
      </c>
    </row>
    <row r="1720" ht="15.75">
      <c r="AD1720" s="5">
        <f t="shared" si="24"/>
        <v>0</v>
      </c>
    </row>
    <row r="1721" ht="15.75">
      <c r="AD1721" s="5">
        <f t="shared" si="24"/>
        <v>0</v>
      </c>
    </row>
    <row r="1722" ht="15.75">
      <c r="AD1722" s="5">
        <f t="shared" si="24"/>
        <v>0</v>
      </c>
    </row>
    <row r="1723" ht="15.75">
      <c r="AD1723" s="5">
        <f t="shared" si="24"/>
        <v>0</v>
      </c>
    </row>
    <row r="1724" ht="15.75">
      <c r="AD1724" s="5">
        <f t="shared" si="24"/>
        <v>0</v>
      </c>
    </row>
    <row r="1725" ht="15.75">
      <c r="AD1725" s="5">
        <f t="shared" si="24"/>
        <v>0</v>
      </c>
    </row>
    <row r="1726" ht="15.75">
      <c r="AD1726" s="5">
        <f t="shared" si="24"/>
        <v>0</v>
      </c>
    </row>
    <row r="1727" ht="15.75">
      <c r="AD1727" s="5">
        <f t="shared" si="24"/>
        <v>0</v>
      </c>
    </row>
    <row r="1728" ht="15.75">
      <c r="AD1728" s="5">
        <f t="shared" si="24"/>
        <v>0</v>
      </c>
    </row>
    <row r="1729" ht="15.75">
      <c r="AD1729" s="5">
        <f t="shared" si="24"/>
        <v>0</v>
      </c>
    </row>
    <row r="1730" ht="15.75">
      <c r="AD1730" s="5">
        <f t="shared" si="24"/>
        <v>0</v>
      </c>
    </row>
    <row r="1731" ht="15.75">
      <c r="AD1731" s="5">
        <f t="shared" si="24"/>
        <v>0</v>
      </c>
    </row>
    <row r="1732" ht="15.75">
      <c r="AD1732" s="5">
        <f t="shared" si="24"/>
        <v>0</v>
      </c>
    </row>
    <row r="1733" ht="15.75">
      <c r="AD1733" s="5">
        <f t="shared" si="24"/>
        <v>0</v>
      </c>
    </row>
    <row r="1734" ht="15.75">
      <c r="AD1734" s="5">
        <f t="shared" si="24"/>
        <v>0</v>
      </c>
    </row>
    <row r="1735" ht="15.75">
      <c r="AD1735" s="5">
        <f t="shared" si="24"/>
        <v>0</v>
      </c>
    </row>
    <row r="1736" ht="15.75">
      <c r="AD1736" s="5">
        <f t="shared" si="24"/>
        <v>0</v>
      </c>
    </row>
    <row r="1737" ht="15.75">
      <c r="AD1737" s="5">
        <f t="shared" si="24"/>
        <v>0</v>
      </c>
    </row>
    <row r="1738" ht="15.75">
      <c r="AD1738" s="5">
        <f t="shared" si="24"/>
        <v>0</v>
      </c>
    </row>
    <row r="1739" ht="15.75">
      <c r="AD1739" s="5">
        <f t="shared" si="24"/>
        <v>0</v>
      </c>
    </row>
    <row r="1740" ht="15.75">
      <c r="AD1740" s="5">
        <f t="shared" si="24"/>
        <v>0</v>
      </c>
    </row>
    <row r="1741" ht="15.75">
      <c r="AD1741" s="5">
        <f t="shared" si="24"/>
        <v>0</v>
      </c>
    </row>
    <row r="1742" ht="15.75">
      <c r="AD1742" s="5">
        <f t="shared" si="24"/>
        <v>0</v>
      </c>
    </row>
    <row r="1743" ht="15.75">
      <c r="AD1743" s="5">
        <f t="shared" si="24"/>
        <v>0</v>
      </c>
    </row>
    <row r="1744" ht="15.75">
      <c r="AD1744" s="5">
        <f t="shared" si="24"/>
        <v>0</v>
      </c>
    </row>
    <row r="1745" ht="15.75">
      <c r="AD1745" s="5">
        <f t="shared" si="24"/>
        <v>0</v>
      </c>
    </row>
    <row r="1746" ht="15.75">
      <c r="AD1746" s="5">
        <f t="shared" si="24"/>
        <v>0</v>
      </c>
    </row>
    <row r="1747" ht="15.75">
      <c r="AD1747" s="5">
        <f t="shared" si="24"/>
        <v>0</v>
      </c>
    </row>
    <row r="1748" ht="15.75">
      <c r="AD1748" s="5">
        <f t="shared" si="24"/>
        <v>0</v>
      </c>
    </row>
    <row r="1749" ht="15.75">
      <c r="AD1749" s="5">
        <f t="shared" si="24"/>
        <v>0</v>
      </c>
    </row>
    <row r="1750" ht="15.75">
      <c r="AD1750" s="5">
        <f t="shared" si="24"/>
        <v>0</v>
      </c>
    </row>
    <row r="1751" ht="15.75">
      <c r="AD1751" s="5">
        <f t="shared" si="24"/>
        <v>0</v>
      </c>
    </row>
    <row r="1752" ht="15.75">
      <c r="AD1752" s="5">
        <f t="shared" si="24"/>
        <v>0</v>
      </c>
    </row>
    <row r="1753" ht="15.75">
      <c r="AD1753" s="5">
        <f t="shared" si="24"/>
        <v>0</v>
      </c>
    </row>
    <row r="1754" ht="15.75">
      <c r="AD1754" s="5">
        <f t="shared" si="24"/>
        <v>0</v>
      </c>
    </row>
    <row r="1755" ht="15.75">
      <c r="AD1755" s="5">
        <f t="shared" si="24"/>
        <v>0</v>
      </c>
    </row>
    <row r="1756" ht="15.75">
      <c r="AD1756" s="5">
        <f t="shared" si="24"/>
        <v>0</v>
      </c>
    </row>
    <row r="1757" ht="15.75">
      <c r="AD1757" s="5">
        <f aca="true" t="shared" si="25" ref="AD1757:AD1820">IF(SUM(N1757:V1757)&lt;&gt;0,1,0)</f>
        <v>0</v>
      </c>
    </row>
    <row r="1758" ht="15.75">
      <c r="AD1758" s="5">
        <f t="shared" si="25"/>
        <v>0</v>
      </c>
    </row>
    <row r="1759" ht="15.75">
      <c r="AD1759" s="5">
        <f t="shared" si="25"/>
        <v>0</v>
      </c>
    </row>
    <row r="1760" ht="15.75">
      <c r="AD1760" s="5">
        <f t="shared" si="25"/>
        <v>0</v>
      </c>
    </row>
    <row r="1761" ht="15.75">
      <c r="AD1761" s="5">
        <f t="shared" si="25"/>
        <v>0</v>
      </c>
    </row>
    <row r="1762" ht="15.75">
      <c r="AD1762" s="5">
        <f t="shared" si="25"/>
        <v>0</v>
      </c>
    </row>
    <row r="1763" ht="15.75">
      <c r="AD1763" s="5">
        <f t="shared" si="25"/>
        <v>0</v>
      </c>
    </row>
    <row r="1764" ht="15.75">
      <c r="AD1764" s="5">
        <f t="shared" si="25"/>
        <v>0</v>
      </c>
    </row>
    <row r="1765" ht="15.75">
      <c r="AD1765" s="5">
        <f t="shared" si="25"/>
        <v>0</v>
      </c>
    </row>
    <row r="1766" ht="15.75">
      <c r="AD1766" s="5">
        <f t="shared" si="25"/>
        <v>0</v>
      </c>
    </row>
    <row r="1767" ht="15.75">
      <c r="AD1767" s="5">
        <f t="shared" si="25"/>
        <v>0</v>
      </c>
    </row>
    <row r="1768" ht="15.75">
      <c r="AD1768" s="5">
        <f t="shared" si="25"/>
        <v>0</v>
      </c>
    </row>
    <row r="1769" ht="15.75">
      <c r="AD1769" s="5">
        <f t="shared" si="25"/>
        <v>0</v>
      </c>
    </row>
    <row r="1770" ht="15.75">
      <c r="AD1770" s="5">
        <f t="shared" si="25"/>
        <v>0</v>
      </c>
    </row>
    <row r="1771" ht="15.75">
      <c r="AD1771" s="5">
        <f t="shared" si="25"/>
        <v>0</v>
      </c>
    </row>
    <row r="1772" ht="15.75">
      <c r="AD1772" s="5">
        <f t="shared" si="25"/>
        <v>0</v>
      </c>
    </row>
    <row r="1773" ht="15.75">
      <c r="AD1773" s="5">
        <f t="shared" si="25"/>
        <v>0</v>
      </c>
    </row>
    <row r="1774" ht="15.75">
      <c r="AD1774" s="5">
        <f t="shared" si="25"/>
        <v>0</v>
      </c>
    </row>
    <row r="1775" ht="15.75">
      <c r="AD1775" s="5">
        <f t="shared" si="25"/>
        <v>0</v>
      </c>
    </row>
    <row r="1776" ht="15.75">
      <c r="AD1776" s="5">
        <f t="shared" si="25"/>
        <v>0</v>
      </c>
    </row>
    <row r="1777" ht="15.75">
      <c r="AD1777" s="5">
        <f t="shared" si="25"/>
        <v>0</v>
      </c>
    </row>
    <row r="1778" ht="15.75">
      <c r="AD1778" s="5">
        <f t="shared" si="25"/>
        <v>0</v>
      </c>
    </row>
    <row r="1779" ht="15.75">
      <c r="AD1779" s="5">
        <f t="shared" si="25"/>
        <v>0</v>
      </c>
    </row>
    <row r="1780" ht="15.75">
      <c r="AD1780" s="5">
        <f t="shared" si="25"/>
        <v>0</v>
      </c>
    </row>
    <row r="1781" ht="15.75">
      <c r="AD1781" s="5">
        <f t="shared" si="25"/>
        <v>0</v>
      </c>
    </row>
    <row r="1782" ht="15.75">
      <c r="AD1782" s="5">
        <f t="shared" si="25"/>
        <v>0</v>
      </c>
    </row>
    <row r="1783" ht="15.75">
      <c r="AD1783" s="5">
        <f t="shared" si="25"/>
        <v>0</v>
      </c>
    </row>
    <row r="1784" ht="15.75">
      <c r="AD1784" s="5">
        <f t="shared" si="25"/>
        <v>0</v>
      </c>
    </row>
    <row r="1785" ht="15.75">
      <c r="AD1785" s="5">
        <f t="shared" si="25"/>
        <v>0</v>
      </c>
    </row>
    <row r="1786" ht="15.75">
      <c r="AD1786" s="5">
        <f t="shared" si="25"/>
        <v>0</v>
      </c>
    </row>
    <row r="1787" ht="15.75">
      <c r="AD1787" s="5">
        <f t="shared" si="25"/>
        <v>0</v>
      </c>
    </row>
    <row r="1788" ht="15.75">
      <c r="AD1788" s="5">
        <f t="shared" si="25"/>
        <v>0</v>
      </c>
    </row>
    <row r="1789" ht="15.75">
      <c r="AD1789" s="5">
        <f t="shared" si="25"/>
        <v>0</v>
      </c>
    </row>
    <row r="1790" ht="15.75">
      <c r="AD1790" s="5">
        <f t="shared" si="25"/>
        <v>0</v>
      </c>
    </row>
    <row r="1791" ht="15.75">
      <c r="AD1791" s="5">
        <f t="shared" si="25"/>
        <v>0</v>
      </c>
    </row>
    <row r="1792" ht="15.75">
      <c r="AD1792" s="5">
        <f t="shared" si="25"/>
        <v>0</v>
      </c>
    </row>
    <row r="1793" ht="15.75">
      <c r="AD1793" s="5">
        <f t="shared" si="25"/>
        <v>0</v>
      </c>
    </row>
    <row r="1794" ht="15.75">
      <c r="AD1794" s="5">
        <f t="shared" si="25"/>
        <v>0</v>
      </c>
    </row>
    <row r="1795" ht="15.75">
      <c r="AD1795" s="5">
        <f t="shared" si="25"/>
        <v>0</v>
      </c>
    </row>
    <row r="1796" ht="15.75">
      <c r="AD1796" s="5">
        <f t="shared" si="25"/>
        <v>0</v>
      </c>
    </row>
    <row r="1797" ht="15.75">
      <c r="AD1797" s="5">
        <f t="shared" si="25"/>
        <v>0</v>
      </c>
    </row>
    <row r="1798" ht="15.75">
      <c r="AD1798" s="5">
        <f t="shared" si="25"/>
        <v>0</v>
      </c>
    </row>
    <row r="1799" ht="15.75">
      <c r="AD1799" s="5">
        <f t="shared" si="25"/>
        <v>0</v>
      </c>
    </row>
    <row r="1800" ht="15.75">
      <c r="AD1800" s="5">
        <f t="shared" si="25"/>
        <v>0</v>
      </c>
    </row>
    <row r="1801" ht="15.75">
      <c r="AD1801" s="5">
        <f t="shared" si="25"/>
        <v>0</v>
      </c>
    </row>
    <row r="1802" ht="15.75">
      <c r="AD1802" s="5">
        <f t="shared" si="25"/>
        <v>0</v>
      </c>
    </row>
    <row r="1803" ht="15.75">
      <c r="AD1803" s="5">
        <f t="shared" si="25"/>
        <v>0</v>
      </c>
    </row>
    <row r="1804" ht="15.75">
      <c r="AD1804" s="5">
        <f t="shared" si="25"/>
        <v>0</v>
      </c>
    </row>
    <row r="1805" ht="15.75">
      <c r="AD1805" s="5">
        <f t="shared" si="25"/>
        <v>0</v>
      </c>
    </row>
    <row r="1806" ht="15.75">
      <c r="AD1806" s="5">
        <f t="shared" si="25"/>
        <v>0</v>
      </c>
    </row>
    <row r="1807" ht="15.75">
      <c r="AD1807" s="5">
        <f t="shared" si="25"/>
        <v>0</v>
      </c>
    </row>
    <row r="1808" ht="15.75">
      <c r="AD1808" s="5">
        <f t="shared" si="25"/>
        <v>0</v>
      </c>
    </row>
    <row r="1809" ht="15.75">
      <c r="AD1809" s="5">
        <f t="shared" si="25"/>
        <v>0</v>
      </c>
    </row>
    <row r="1810" ht="15.75">
      <c r="AD1810" s="5">
        <f t="shared" si="25"/>
        <v>0</v>
      </c>
    </row>
    <row r="1811" ht="15.75">
      <c r="AD1811" s="5">
        <f t="shared" si="25"/>
        <v>0</v>
      </c>
    </row>
    <row r="1812" ht="15.75">
      <c r="AD1812" s="5">
        <f t="shared" si="25"/>
        <v>0</v>
      </c>
    </row>
    <row r="1813" ht="15.75">
      <c r="AD1813" s="5">
        <f t="shared" si="25"/>
        <v>0</v>
      </c>
    </row>
    <row r="1814" ht="15.75">
      <c r="AD1814" s="5">
        <f t="shared" si="25"/>
        <v>0</v>
      </c>
    </row>
    <row r="1815" ht="15.75">
      <c r="AD1815" s="5">
        <f t="shared" si="25"/>
        <v>0</v>
      </c>
    </row>
    <row r="1816" ht="15.75">
      <c r="AD1816" s="5">
        <f t="shared" si="25"/>
        <v>0</v>
      </c>
    </row>
    <row r="1817" ht="15.75">
      <c r="AD1817" s="5">
        <f t="shared" si="25"/>
        <v>0</v>
      </c>
    </row>
    <row r="1818" ht="15.75">
      <c r="AD1818" s="5">
        <f t="shared" si="25"/>
        <v>0</v>
      </c>
    </row>
    <row r="1819" ht="15.75">
      <c r="AD1819" s="5">
        <f t="shared" si="25"/>
        <v>0</v>
      </c>
    </row>
    <row r="1820" ht="15.75">
      <c r="AD1820" s="5">
        <f t="shared" si="25"/>
        <v>0</v>
      </c>
    </row>
    <row r="1821" ht="15.75">
      <c r="AD1821" s="5">
        <f aca="true" t="shared" si="26" ref="AD1821:AD1884">IF(SUM(N1821:V1821)&lt;&gt;0,1,0)</f>
        <v>0</v>
      </c>
    </row>
    <row r="1822" ht="15.75">
      <c r="AD1822" s="5">
        <f t="shared" si="26"/>
        <v>0</v>
      </c>
    </row>
    <row r="1823" ht="15.75">
      <c r="AD1823" s="5">
        <f t="shared" si="26"/>
        <v>0</v>
      </c>
    </row>
    <row r="1824" ht="15.75">
      <c r="AD1824" s="5">
        <f t="shared" si="26"/>
        <v>0</v>
      </c>
    </row>
    <row r="1825" ht="15.75">
      <c r="AD1825" s="5">
        <f t="shared" si="26"/>
        <v>0</v>
      </c>
    </row>
    <row r="1826" ht="15.75">
      <c r="AD1826" s="5">
        <f t="shared" si="26"/>
        <v>0</v>
      </c>
    </row>
    <row r="1827" ht="15.75">
      <c r="AD1827" s="5">
        <f t="shared" si="26"/>
        <v>0</v>
      </c>
    </row>
    <row r="1828" ht="15.75">
      <c r="AD1828" s="5">
        <f t="shared" si="26"/>
        <v>0</v>
      </c>
    </row>
    <row r="1829" ht="15.75">
      <c r="AD1829" s="5">
        <f t="shared" si="26"/>
        <v>0</v>
      </c>
    </row>
    <row r="1830" ht="15.75">
      <c r="AD1830" s="5">
        <f t="shared" si="26"/>
        <v>0</v>
      </c>
    </row>
    <row r="1831" ht="15.75">
      <c r="AD1831" s="5">
        <f t="shared" si="26"/>
        <v>0</v>
      </c>
    </row>
    <row r="1832" ht="15.75">
      <c r="AD1832" s="5">
        <f t="shared" si="26"/>
        <v>0</v>
      </c>
    </row>
    <row r="1833" ht="15.75">
      <c r="AD1833" s="5">
        <f t="shared" si="26"/>
        <v>0</v>
      </c>
    </row>
    <row r="1834" ht="15.75">
      <c r="AD1834" s="5">
        <f t="shared" si="26"/>
        <v>0</v>
      </c>
    </row>
    <row r="1835" ht="15.75">
      <c r="AD1835" s="5">
        <f t="shared" si="26"/>
        <v>0</v>
      </c>
    </row>
    <row r="1836" ht="15.75">
      <c r="AD1836" s="5">
        <f t="shared" si="26"/>
        <v>0</v>
      </c>
    </row>
    <row r="1837" ht="15.75">
      <c r="AD1837" s="5">
        <f t="shared" si="26"/>
        <v>0</v>
      </c>
    </row>
    <row r="1838" ht="15.75">
      <c r="AD1838" s="5">
        <f t="shared" si="26"/>
        <v>0</v>
      </c>
    </row>
    <row r="1839" ht="15.75">
      <c r="AD1839" s="5">
        <f t="shared" si="26"/>
        <v>0</v>
      </c>
    </row>
    <row r="1840" ht="15.75">
      <c r="AD1840" s="5">
        <f t="shared" si="26"/>
        <v>0</v>
      </c>
    </row>
    <row r="1841" ht="15.75">
      <c r="AD1841" s="5">
        <f t="shared" si="26"/>
        <v>0</v>
      </c>
    </row>
    <row r="1842" ht="15.75">
      <c r="AD1842" s="5">
        <f t="shared" si="26"/>
        <v>0</v>
      </c>
    </row>
    <row r="1843" ht="15.75">
      <c r="AD1843" s="5">
        <f t="shared" si="26"/>
        <v>0</v>
      </c>
    </row>
    <row r="1844" ht="15.75">
      <c r="AD1844" s="5">
        <f t="shared" si="26"/>
        <v>0</v>
      </c>
    </row>
    <row r="1845" ht="15.75">
      <c r="AD1845" s="5">
        <f t="shared" si="26"/>
        <v>0</v>
      </c>
    </row>
    <row r="1846" ht="15.75">
      <c r="AD1846" s="5">
        <f t="shared" si="26"/>
        <v>0</v>
      </c>
    </row>
    <row r="1847" ht="15.75">
      <c r="AD1847" s="5">
        <f t="shared" si="26"/>
        <v>0</v>
      </c>
    </row>
    <row r="1848" ht="15.75">
      <c r="AD1848" s="5">
        <f t="shared" si="26"/>
        <v>0</v>
      </c>
    </row>
    <row r="1849" ht="15.75">
      <c r="AD1849" s="5">
        <f t="shared" si="26"/>
        <v>0</v>
      </c>
    </row>
    <row r="1850" ht="15.75">
      <c r="AD1850" s="5">
        <f t="shared" si="26"/>
        <v>0</v>
      </c>
    </row>
    <row r="1851" ht="15.75">
      <c r="AD1851" s="5">
        <f t="shared" si="26"/>
        <v>0</v>
      </c>
    </row>
    <row r="1852" ht="15.75">
      <c r="AD1852" s="5">
        <f t="shared" si="26"/>
        <v>0</v>
      </c>
    </row>
    <row r="1853" ht="15.75">
      <c r="AD1853" s="5">
        <f t="shared" si="26"/>
        <v>0</v>
      </c>
    </row>
    <row r="1854" ht="15.75">
      <c r="AD1854" s="5">
        <f t="shared" si="26"/>
        <v>0</v>
      </c>
    </row>
    <row r="1855" ht="15.75">
      <c r="AD1855" s="5">
        <f t="shared" si="26"/>
        <v>0</v>
      </c>
    </row>
    <row r="1856" ht="15.75">
      <c r="AD1856" s="5">
        <f t="shared" si="26"/>
        <v>0</v>
      </c>
    </row>
    <row r="1857" ht="15.75">
      <c r="AD1857" s="5">
        <f t="shared" si="26"/>
        <v>0</v>
      </c>
    </row>
    <row r="1858" ht="15.75">
      <c r="AD1858" s="5">
        <f t="shared" si="26"/>
        <v>0</v>
      </c>
    </row>
    <row r="1859" ht="15.75">
      <c r="AD1859" s="5">
        <f t="shared" si="26"/>
        <v>0</v>
      </c>
    </row>
    <row r="1860" ht="15.75">
      <c r="AD1860" s="5">
        <f t="shared" si="26"/>
        <v>0</v>
      </c>
    </row>
    <row r="1861" ht="15.75">
      <c r="AD1861" s="5">
        <f t="shared" si="26"/>
        <v>0</v>
      </c>
    </row>
    <row r="1862" ht="15.75">
      <c r="AD1862" s="5">
        <f t="shared" si="26"/>
        <v>0</v>
      </c>
    </row>
    <row r="1863" ht="15.75">
      <c r="AD1863" s="5">
        <f t="shared" si="26"/>
        <v>0</v>
      </c>
    </row>
    <row r="1864" ht="15.75">
      <c r="AD1864" s="5">
        <f t="shared" si="26"/>
        <v>0</v>
      </c>
    </row>
    <row r="1865" ht="15.75">
      <c r="AD1865" s="5">
        <f t="shared" si="26"/>
        <v>0</v>
      </c>
    </row>
    <row r="1866" ht="15.75">
      <c r="AD1866" s="5">
        <f t="shared" si="26"/>
        <v>0</v>
      </c>
    </row>
    <row r="1867" ht="15.75">
      <c r="AD1867" s="5">
        <f t="shared" si="26"/>
        <v>0</v>
      </c>
    </row>
    <row r="1868" ht="15.75">
      <c r="AD1868" s="5">
        <f t="shared" si="26"/>
        <v>0</v>
      </c>
    </row>
    <row r="1869" ht="15.75">
      <c r="AD1869" s="5">
        <f t="shared" si="26"/>
        <v>0</v>
      </c>
    </row>
    <row r="1870" ht="15.75">
      <c r="AD1870" s="5">
        <f t="shared" si="26"/>
        <v>0</v>
      </c>
    </row>
    <row r="1871" ht="15.75">
      <c r="AD1871" s="5">
        <f t="shared" si="26"/>
        <v>0</v>
      </c>
    </row>
    <row r="1872" ht="15.75">
      <c r="AD1872" s="5">
        <f t="shared" si="26"/>
        <v>0</v>
      </c>
    </row>
    <row r="1873" ht="15.75">
      <c r="AD1873" s="5">
        <f t="shared" si="26"/>
        <v>0</v>
      </c>
    </row>
    <row r="1874" ht="15.75">
      <c r="AD1874" s="5">
        <f t="shared" si="26"/>
        <v>0</v>
      </c>
    </row>
    <row r="1875" ht="15.75">
      <c r="AD1875" s="5">
        <f t="shared" si="26"/>
        <v>0</v>
      </c>
    </row>
    <row r="1876" ht="15.75">
      <c r="AD1876" s="5">
        <f t="shared" si="26"/>
        <v>0</v>
      </c>
    </row>
    <row r="1877" ht="15.75">
      <c r="AD1877" s="5">
        <f t="shared" si="26"/>
        <v>0</v>
      </c>
    </row>
    <row r="1878" ht="15.75">
      <c r="AD1878" s="5">
        <f t="shared" si="26"/>
        <v>0</v>
      </c>
    </row>
    <row r="1879" ht="15.75">
      <c r="AD1879" s="5">
        <f t="shared" si="26"/>
        <v>0</v>
      </c>
    </row>
    <row r="1880" ht="15.75">
      <c r="AD1880" s="5">
        <f t="shared" si="26"/>
        <v>0</v>
      </c>
    </row>
    <row r="1881" ht="15.75">
      <c r="AD1881" s="5">
        <f t="shared" si="26"/>
        <v>0</v>
      </c>
    </row>
    <row r="1882" ht="15.75">
      <c r="AD1882" s="5">
        <f t="shared" si="26"/>
        <v>0</v>
      </c>
    </row>
    <row r="1883" ht="15.75">
      <c r="AD1883" s="5">
        <f t="shared" si="26"/>
        <v>0</v>
      </c>
    </row>
    <row r="1884" ht="15.75">
      <c r="AD1884" s="5">
        <f t="shared" si="26"/>
        <v>0</v>
      </c>
    </row>
    <row r="1885" ht="15.75">
      <c r="AD1885" s="5">
        <f aca="true" t="shared" si="27" ref="AD1885:AD1948">IF(SUM(N1885:V1885)&lt;&gt;0,1,0)</f>
        <v>0</v>
      </c>
    </row>
    <row r="1886" ht="15.75">
      <c r="AD1886" s="5">
        <f t="shared" si="27"/>
        <v>0</v>
      </c>
    </row>
    <row r="1887" ht="15.75">
      <c r="AD1887" s="5">
        <f t="shared" si="27"/>
        <v>0</v>
      </c>
    </row>
    <row r="1888" ht="15.75">
      <c r="AD1888" s="5">
        <f t="shared" si="27"/>
        <v>0</v>
      </c>
    </row>
    <row r="1889" ht="15.75">
      <c r="AD1889" s="5">
        <f t="shared" si="27"/>
        <v>0</v>
      </c>
    </row>
    <row r="1890" ht="15.75">
      <c r="AD1890" s="5">
        <f t="shared" si="27"/>
        <v>0</v>
      </c>
    </row>
    <row r="1891" ht="15.75">
      <c r="AD1891" s="5">
        <f t="shared" si="27"/>
        <v>0</v>
      </c>
    </row>
    <row r="1892" ht="15.75">
      <c r="AD1892" s="5">
        <f t="shared" si="27"/>
        <v>0</v>
      </c>
    </row>
    <row r="1893" ht="15.75">
      <c r="AD1893" s="5">
        <f t="shared" si="27"/>
        <v>0</v>
      </c>
    </row>
    <row r="1894" ht="15.75">
      <c r="AD1894" s="5">
        <f t="shared" si="27"/>
        <v>0</v>
      </c>
    </row>
    <row r="1895" ht="15.75">
      <c r="AD1895" s="5">
        <f t="shared" si="27"/>
        <v>0</v>
      </c>
    </row>
    <row r="1896" ht="15.75">
      <c r="AD1896" s="5">
        <f t="shared" si="27"/>
        <v>0</v>
      </c>
    </row>
    <row r="1897" ht="15.75">
      <c r="AD1897" s="5">
        <f t="shared" si="27"/>
        <v>0</v>
      </c>
    </row>
    <row r="1898" ht="15.75">
      <c r="AD1898" s="5">
        <f t="shared" si="27"/>
        <v>0</v>
      </c>
    </row>
    <row r="1899" ht="15.75">
      <c r="AD1899" s="5">
        <f t="shared" si="27"/>
        <v>0</v>
      </c>
    </row>
    <row r="1900" ht="15.75">
      <c r="AD1900" s="5">
        <f t="shared" si="27"/>
        <v>0</v>
      </c>
    </row>
    <row r="1901" ht="15.75">
      <c r="AD1901" s="5">
        <f t="shared" si="27"/>
        <v>0</v>
      </c>
    </row>
    <row r="1902" ht="15.75">
      <c r="AD1902" s="5">
        <f t="shared" si="27"/>
        <v>0</v>
      </c>
    </row>
    <row r="1903" ht="15.75">
      <c r="AD1903" s="5">
        <f t="shared" si="27"/>
        <v>0</v>
      </c>
    </row>
    <row r="1904" ht="15.75">
      <c r="AD1904" s="5">
        <f t="shared" si="27"/>
        <v>0</v>
      </c>
    </row>
    <row r="1905" ht="15.75">
      <c r="AD1905" s="5">
        <f t="shared" si="27"/>
        <v>0</v>
      </c>
    </row>
    <row r="1906" ht="15.75">
      <c r="AD1906" s="5">
        <f t="shared" si="27"/>
        <v>0</v>
      </c>
    </row>
    <row r="1907" ht="15.75">
      <c r="AD1907" s="5">
        <f t="shared" si="27"/>
        <v>0</v>
      </c>
    </row>
    <row r="1908" ht="15.75">
      <c r="AD1908" s="5">
        <f t="shared" si="27"/>
        <v>0</v>
      </c>
    </row>
    <row r="1909" ht="15.75">
      <c r="AD1909" s="5">
        <f t="shared" si="27"/>
        <v>0</v>
      </c>
    </row>
    <row r="1910" ht="15.75">
      <c r="AD1910" s="5">
        <f t="shared" si="27"/>
        <v>0</v>
      </c>
    </row>
    <row r="1911" ht="15.75">
      <c r="AD1911" s="5">
        <f t="shared" si="27"/>
        <v>0</v>
      </c>
    </row>
    <row r="1912" ht="15.75">
      <c r="AD1912" s="5">
        <f t="shared" si="27"/>
        <v>0</v>
      </c>
    </row>
    <row r="1913" ht="15.75">
      <c r="AD1913" s="5">
        <f t="shared" si="27"/>
        <v>0</v>
      </c>
    </row>
    <row r="1914" ht="15.75">
      <c r="AD1914" s="5">
        <f t="shared" si="27"/>
        <v>0</v>
      </c>
    </row>
    <row r="1915" ht="15.75">
      <c r="AD1915" s="5">
        <f t="shared" si="27"/>
        <v>0</v>
      </c>
    </row>
    <row r="1916" ht="15.75">
      <c r="AD1916" s="5">
        <f t="shared" si="27"/>
        <v>0</v>
      </c>
    </row>
    <row r="1917" ht="15.75">
      <c r="AD1917" s="5">
        <f t="shared" si="27"/>
        <v>0</v>
      </c>
    </row>
    <row r="1918" ht="15.75">
      <c r="AD1918" s="5">
        <f t="shared" si="27"/>
        <v>0</v>
      </c>
    </row>
    <row r="1919" ht="15.75">
      <c r="AD1919" s="5">
        <f t="shared" si="27"/>
        <v>0</v>
      </c>
    </row>
    <row r="1920" ht="15.75">
      <c r="AD1920" s="5">
        <f t="shared" si="27"/>
        <v>0</v>
      </c>
    </row>
    <row r="1921" ht="15.75">
      <c r="AD1921" s="5">
        <f t="shared" si="27"/>
        <v>0</v>
      </c>
    </row>
    <row r="1922" ht="15.75">
      <c r="AD1922" s="5">
        <f t="shared" si="27"/>
        <v>0</v>
      </c>
    </row>
    <row r="1923" ht="15.75">
      <c r="AD1923" s="5">
        <f t="shared" si="27"/>
        <v>0</v>
      </c>
    </row>
    <row r="1924" ht="15.75">
      <c r="AD1924" s="5">
        <f t="shared" si="27"/>
        <v>0</v>
      </c>
    </row>
    <row r="1925" ht="15.75">
      <c r="AD1925" s="5">
        <f t="shared" si="27"/>
        <v>0</v>
      </c>
    </row>
    <row r="1926" ht="15.75">
      <c r="AD1926" s="5">
        <f t="shared" si="27"/>
        <v>0</v>
      </c>
    </row>
    <row r="1927" ht="15.75">
      <c r="AD1927" s="5">
        <f t="shared" si="27"/>
        <v>0</v>
      </c>
    </row>
    <row r="1928" ht="15.75">
      <c r="AD1928" s="5">
        <f t="shared" si="27"/>
        <v>0</v>
      </c>
    </row>
    <row r="1929" ht="15.75">
      <c r="AD1929" s="5">
        <f t="shared" si="27"/>
        <v>0</v>
      </c>
    </row>
    <row r="1930" ht="15.75">
      <c r="AD1930" s="5">
        <f t="shared" si="27"/>
        <v>0</v>
      </c>
    </row>
    <row r="1931" ht="15.75">
      <c r="AD1931" s="5">
        <f t="shared" si="27"/>
        <v>0</v>
      </c>
    </row>
    <row r="1932" ht="15.75">
      <c r="AD1932" s="5">
        <f t="shared" si="27"/>
        <v>0</v>
      </c>
    </row>
    <row r="1933" ht="15.75">
      <c r="AD1933" s="5">
        <f t="shared" si="27"/>
        <v>0</v>
      </c>
    </row>
    <row r="1934" ht="15.75">
      <c r="AD1934" s="5">
        <f t="shared" si="27"/>
        <v>0</v>
      </c>
    </row>
    <row r="1935" ht="15.75">
      <c r="AD1935" s="5">
        <f t="shared" si="27"/>
        <v>0</v>
      </c>
    </row>
    <row r="1936" ht="15.75">
      <c r="AD1936" s="5">
        <f t="shared" si="27"/>
        <v>0</v>
      </c>
    </row>
    <row r="1937" ht="15.75">
      <c r="AD1937" s="5">
        <f t="shared" si="27"/>
        <v>0</v>
      </c>
    </row>
    <row r="1938" ht="15.75">
      <c r="AD1938" s="5">
        <f t="shared" si="27"/>
        <v>0</v>
      </c>
    </row>
    <row r="1939" ht="15.75">
      <c r="AD1939" s="5">
        <f t="shared" si="27"/>
        <v>0</v>
      </c>
    </row>
    <row r="1940" ht="15.75">
      <c r="AD1940" s="5">
        <f t="shared" si="27"/>
        <v>0</v>
      </c>
    </row>
    <row r="1941" ht="15.75">
      <c r="AD1941" s="5">
        <f t="shared" si="27"/>
        <v>0</v>
      </c>
    </row>
    <row r="1942" ht="15.75">
      <c r="AD1942" s="5">
        <f t="shared" si="27"/>
        <v>0</v>
      </c>
    </row>
    <row r="1943" ht="15.75">
      <c r="AD1943" s="5">
        <f t="shared" si="27"/>
        <v>0</v>
      </c>
    </row>
    <row r="1944" ht="15.75">
      <c r="AD1944" s="5">
        <f t="shared" si="27"/>
        <v>0</v>
      </c>
    </row>
    <row r="1945" ht="15.75">
      <c r="AD1945" s="5">
        <f t="shared" si="27"/>
        <v>0</v>
      </c>
    </row>
    <row r="1946" ht="15.75">
      <c r="AD1946" s="5">
        <f t="shared" si="27"/>
        <v>0</v>
      </c>
    </row>
    <row r="1947" ht="15.75">
      <c r="AD1947" s="5">
        <f t="shared" si="27"/>
        <v>0</v>
      </c>
    </row>
    <row r="1948" ht="15.75">
      <c r="AD1948" s="5">
        <f t="shared" si="27"/>
        <v>0</v>
      </c>
    </row>
    <row r="1949" ht="15.75">
      <c r="AD1949" s="5">
        <f aca="true" t="shared" si="28" ref="AD1949:AD2012">IF(SUM(N1949:V1949)&lt;&gt;0,1,0)</f>
        <v>0</v>
      </c>
    </row>
    <row r="1950" ht="15.75">
      <c r="AD1950" s="5">
        <f t="shared" si="28"/>
        <v>0</v>
      </c>
    </row>
    <row r="1951" ht="15.75">
      <c r="AD1951" s="5">
        <f t="shared" si="28"/>
        <v>0</v>
      </c>
    </row>
    <row r="1952" ht="15.75">
      <c r="AD1952" s="5">
        <f t="shared" si="28"/>
        <v>0</v>
      </c>
    </row>
    <row r="1953" ht="15.75">
      <c r="AD1953" s="5">
        <f t="shared" si="28"/>
        <v>0</v>
      </c>
    </row>
    <row r="1954" ht="15.75">
      <c r="AD1954" s="5">
        <f t="shared" si="28"/>
        <v>0</v>
      </c>
    </row>
    <row r="1955" ht="15.75">
      <c r="AD1955" s="5">
        <f t="shared" si="28"/>
        <v>0</v>
      </c>
    </row>
    <row r="1956" ht="15.75">
      <c r="AD1956" s="5">
        <f t="shared" si="28"/>
        <v>0</v>
      </c>
    </row>
    <row r="1957" ht="15.75">
      <c r="AD1957" s="5">
        <f t="shared" si="28"/>
        <v>0</v>
      </c>
    </row>
    <row r="1958" ht="15.75">
      <c r="AD1958" s="5">
        <f t="shared" si="28"/>
        <v>0</v>
      </c>
    </row>
    <row r="1959" ht="15.75">
      <c r="AD1959" s="5">
        <f t="shared" si="28"/>
        <v>0</v>
      </c>
    </row>
    <row r="1960" ht="15.75">
      <c r="AD1960" s="5">
        <f t="shared" si="28"/>
        <v>0</v>
      </c>
    </row>
    <row r="1961" ht="15.75">
      <c r="AD1961" s="5">
        <f t="shared" si="28"/>
        <v>0</v>
      </c>
    </row>
    <row r="1962" ht="15.75">
      <c r="AD1962" s="5">
        <f t="shared" si="28"/>
        <v>0</v>
      </c>
    </row>
    <row r="1963" ht="15.75">
      <c r="AD1963" s="5">
        <f t="shared" si="28"/>
        <v>0</v>
      </c>
    </row>
    <row r="1964" ht="15.75">
      <c r="AD1964" s="5">
        <f t="shared" si="28"/>
        <v>0</v>
      </c>
    </row>
    <row r="1965" ht="15.75">
      <c r="AD1965" s="5">
        <f t="shared" si="28"/>
        <v>0</v>
      </c>
    </row>
    <row r="1966" ht="15.75">
      <c r="AD1966" s="5">
        <f t="shared" si="28"/>
        <v>0</v>
      </c>
    </row>
    <row r="1967" ht="15.75">
      <c r="AD1967" s="5">
        <f t="shared" si="28"/>
        <v>0</v>
      </c>
    </row>
    <row r="1968" ht="15.75">
      <c r="AD1968" s="5">
        <f t="shared" si="28"/>
        <v>0</v>
      </c>
    </row>
    <row r="1969" ht="15.75">
      <c r="AD1969" s="5">
        <f t="shared" si="28"/>
        <v>0</v>
      </c>
    </row>
    <row r="1970" ht="15.75">
      <c r="AD1970" s="5">
        <f t="shared" si="28"/>
        <v>0</v>
      </c>
    </row>
    <row r="1971" ht="15.75">
      <c r="AD1971" s="5">
        <f t="shared" si="28"/>
        <v>0</v>
      </c>
    </row>
    <row r="1972" ht="15.75">
      <c r="AD1972" s="5">
        <f t="shared" si="28"/>
        <v>0</v>
      </c>
    </row>
    <row r="1973" ht="15.75">
      <c r="AD1973" s="5">
        <f t="shared" si="28"/>
        <v>0</v>
      </c>
    </row>
    <row r="1974" ht="15.75">
      <c r="AD1974" s="5">
        <f t="shared" si="28"/>
        <v>0</v>
      </c>
    </row>
    <row r="1975" ht="15.75">
      <c r="AD1975" s="5">
        <f t="shared" si="28"/>
        <v>0</v>
      </c>
    </row>
    <row r="1976" ht="15.75">
      <c r="AD1976" s="5">
        <f t="shared" si="28"/>
        <v>0</v>
      </c>
    </row>
    <row r="1977" ht="15.75">
      <c r="AD1977" s="5">
        <f t="shared" si="28"/>
        <v>0</v>
      </c>
    </row>
    <row r="1978" ht="15.75">
      <c r="AD1978" s="5">
        <f t="shared" si="28"/>
        <v>0</v>
      </c>
    </row>
    <row r="1979" ht="15.75">
      <c r="AD1979" s="5">
        <f t="shared" si="28"/>
        <v>0</v>
      </c>
    </row>
    <row r="1980" ht="15.75">
      <c r="AD1980" s="5">
        <f t="shared" si="28"/>
        <v>0</v>
      </c>
    </row>
    <row r="1981" ht="15.75">
      <c r="AD1981" s="5">
        <f t="shared" si="28"/>
        <v>0</v>
      </c>
    </row>
    <row r="1982" ht="15.75">
      <c r="AD1982" s="5">
        <f t="shared" si="28"/>
        <v>0</v>
      </c>
    </row>
    <row r="1983" ht="15.75">
      <c r="AD1983" s="5">
        <f t="shared" si="28"/>
        <v>0</v>
      </c>
    </row>
    <row r="1984" ht="15.75">
      <c r="AD1984" s="5">
        <f t="shared" si="28"/>
        <v>0</v>
      </c>
    </row>
    <row r="1985" ht="15.75">
      <c r="AD1985" s="5">
        <f t="shared" si="28"/>
        <v>0</v>
      </c>
    </row>
    <row r="1986" ht="15.75">
      <c r="AD1986" s="5">
        <f t="shared" si="28"/>
        <v>0</v>
      </c>
    </row>
    <row r="1987" ht="15.75">
      <c r="AD1987" s="5">
        <f t="shared" si="28"/>
        <v>0</v>
      </c>
    </row>
    <row r="1988" ht="15.75">
      <c r="AD1988" s="5">
        <f t="shared" si="28"/>
        <v>0</v>
      </c>
    </row>
    <row r="1989" ht="15.75">
      <c r="AD1989" s="5">
        <f t="shared" si="28"/>
        <v>0</v>
      </c>
    </row>
    <row r="1990" ht="15.75">
      <c r="AD1990" s="5">
        <f t="shared" si="28"/>
        <v>0</v>
      </c>
    </row>
    <row r="1991" ht="15.75">
      <c r="AD1991" s="5">
        <f t="shared" si="28"/>
        <v>0</v>
      </c>
    </row>
    <row r="1992" ht="15.75">
      <c r="AD1992" s="5">
        <f t="shared" si="28"/>
        <v>0</v>
      </c>
    </row>
    <row r="1993" ht="15.75">
      <c r="AD1993" s="5">
        <f t="shared" si="28"/>
        <v>0</v>
      </c>
    </row>
    <row r="1994" ht="15.75">
      <c r="AD1994" s="5">
        <f t="shared" si="28"/>
        <v>0</v>
      </c>
    </row>
    <row r="1995" ht="15.75">
      <c r="AD1995" s="5">
        <f t="shared" si="28"/>
        <v>0</v>
      </c>
    </row>
    <row r="1996" ht="15.75">
      <c r="AD1996" s="5">
        <f t="shared" si="28"/>
        <v>0</v>
      </c>
    </row>
    <row r="1997" ht="15.75">
      <c r="AD1997" s="5">
        <f t="shared" si="28"/>
        <v>0</v>
      </c>
    </row>
    <row r="1998" ht="15.75">
      <c r="AD1998" s="5">
        <f t="shared" si="28"/>
        <v>0</v>
      </c>
    </row>
    <row r="1999" ht="15.75">
      <c r="AD1999" s="5">
        <f t="shared" si="28"/>
        <v>0</v>
      </c>
    </row>
    <row r="2000" ht="15.75">
      <c r="AD2000" s="5">
        <f t="shared" si="28"/>
        <v>0</v>
      </c>
    </row>
    <row r="2001" ht="15.75">
      <c r="AD2001" s="5">
        <f t="shared" si="28"/>
        <v>0</v>
      </c>
    </row>
    <row r="2002" ht="15.75">
      <c r="AD2002" s="5">
        <f t="shared" si="28"/>
        <v>0</v>
      </c>
    </row>
    <row r="2003" ht="15.75">
      <c r="AD2003" s="5">
        <f t="shared" si="28"/>
        <v>0</v>
      </c>
    </row>
    <row r="2004" ht="15.75">
      <c r="AD2004" s="5">
        <f t="shared" si="28"/>
        <v>0</v>
      </c>
    </row>
    <row r="2005" ht="15.75">
      <c r="AD2005" s="5">
        <f t="shared" si="28"/>
        <v>0</v>
      </c>
    </row>
    <row r="2006" ht="15.75">
      <c r="AD2006" s="5">
        <f t="shared" si="28"/>
        <v>0</v>
      </c>
    </row>
    <row r="2007" ht="15.75">
      <c r="AD2007" s="5">
        <f t="shared" si="28"/>
        <v>0</v>
      </c>
    </row>
    <row r="2008" ht="15.75">
      <c r="AD2008" s="5">
        <f t="shared" si="28"/>
        <v>0</v>
      </c>
    </row>
    <row r="2009" ht="15.75">
      <c r="AD2009" s="5">
        <f t="shared" si="28"/>
        <v>0</v>
      </c>
    </row>
    <row r="2010" ht="15.75">
      <c r="AD2010" s="5">
        <f t="shared" si="28"/>
        <v>0</v>
      </c>
    </row>
    <row r="2011" ht="15.75">
      <c r="AD2011" s="5">
        <f t="shared" si="28"/>
        <v>0</v>
      </c>
    </row>
    <row r="2012" ht="15.75">
      <c r="AD2012" s="5">
        <f t="shared" si="28"/>
        <v>0</v>
      </c>
    </row>
    <row r="2013" ht="15.75">
      <c r="AD2013" s="5">
        <f aca="true" t="shared" si="29" ref="AD2013:AD2076">IF(SUM(N2013:V2013)&lt;&gt;0,1,0)</f>
        <v>0</v>
      </c>
    </row>
    <row r="2014" ht="15.75">
      <c r="AD2014" s="5">
        <f t="shared" si="29"/>
        <v>0</v>
      </c>
    </row>
    <row r="2015" ht="15.75">
      <c r="AD2015" s="5">
        <f t="shared" si="29"/>
        <v>0</v>
      </c>
    </row>
    <row r="2016" ht="15.75">
      <c r="AD2016" s="5">
        <f t="shared" si="29"/>
        <v>0</v>
      </c>
    </row>
    <row r="2017" ht="15.75">
      <c r="AD2017" s="5">
        <f t="shared" si="29"/>
        <v>0</v>
      </c>
    </row>
    <row r="2018" ht="15.75">
      <c r="AD2018" s="5">
        <f t="shared" si="29"/>
        <v>0</v>
      </c>
    </row>
    <row r="2019" ht="15.75">
      <c r="AD2019" s="5">
        <f t="shared" si="29"/>
        <v>0</v>
      </c>
    </row>
    <row r="2020" ht="15.75">
      <c r="AD2020" s="5">
        <f t="shared" si="29"/>
        <v>0</v>
      </c>
    </row>
    <row r="2021" ht="15.75">
      <c r="AD2021" s="5">
        <f t="shared" si="29"/>
        <v>0</v>
      </c>
    </row>
    <row r="2022" ht="15.75">
      <c r="AD2022" s="5">
        <f t="shared" si="29"/>
        <v>0</v>
      </c>
    </row>
    <row r="2023" ht="15.75">
      <c r="AD2023" s="5">
        <f t="shared" si="29"/>
        <v>0</v>
      </c>
    </row>
    <row r="2024" ht="15.75">
      <c r="AD2024" s="5">
        <f t="shared" si="29"/>
        <v>0</v>
      </c>
    </row>
    <row r="2025" ht="15.75">
      <c r="AD2025" s="5">
        <f t="shared" si="29"/>
        <v>0</v>
      </c>
    </row>
    <row r="2026" ht="15.75">
      <c r="AD2026" s="5">
        <f t="shared" si="29"/>
        <v>0</v>
      </c>
    </row>
    <row r="2027" ht="15.75">
      <c r="AD2027" s="5">
        <f t="shared" si="29"/>
        <v>0</v>
      </c>
    </row>
    <row r="2028" ht="15.75">
      <c r="AD2028" s="5">
        <f t="shared" si="29"/>
        <v>0</v>
      </c>
    </row>
    <row r="2029" ht="15.75">
      <c r="AD2029" s="5">
        <f t="shared" si="29"/>
        <v>0</v>
      </c>
    </row>
    <row r="2030" ht="15.75">
      <c r="AD2030" s="5">
        <f t="shared" si="29"/>
        <v>0</v>
      </c>
    </row>
    <row r="2031" ht="15.75">
      <c r="AD2031" s="5">
        <f t="shared" si="29"/>
        <v>0</v>
      </c>
    </row>
    <row r="2032" ht="15.75">
      <c r="AD2032" s="5">
        <f t="shared" si="29"/>
        <v>0</v>
      </c>
    </row>
    <row r="2033" ht="15.75">
      <c r="AD2033" s="5">
        <f t="shared" si="29"/>
        <v>0</v>
      </c>
    </row>
    <row r="2034" ht="15.75">
      <c r="AD2034" s="5">
        <f t="shared" si="29"/>
        <v>0</v>
      </c>
    </row>
    <row r="2035" ht="15.75">
      <c r="AD2035" s="5">
        <f t="shared" si="29"/>
        <v>0</v>
      </c>
    </row>
    <row r="2036" ht="15.75">
      <c r="AD2036" s="5">
        <f t="shared" si="29"/>
        <v>0</v>
      </c>
    </row>
    <row r="2037" ht="15.75">
      <c r="AD2037" s="5">
        <f t="shared" si="29"/>
        <v>0</v>
      </c>
    </row>
    <row r="2038" ht="15.75">
      <c r="AD2038" s="5">
        <f t="shared" si="29"/>
        <v>0</v>
      </c>
    </row>
    <row r="2039" ht="15.75">
      <c r="AD2039" s="5">
        <f t="shared" si="29"/>
        <v>0</v>
      </c>
    </row>
    <row r="2040" ht="15.75">
      <c r="AD2040" s="5">
        <f t="shared" si="29"/>
        <v>0</v>
      </c>
    </row>
    <row r="2041" ht="15.75">
      <c r="AD2041" s="5">
        <f t="shared" si="29"/>
        <v>0</v>
      </c>
    </row>
    <row r="2042" ht="15.75">
      <c r="AD2042" s="5">
        <f t="shared" si="29"/>
        <v>0</v>
      </c>
    </row>
    <row r="2043" ht="15.75">
      <c r="AD2043" s="5">
        <f t="shared" si="29"/>
        <v>0</v>
      </c>
    </row>
    <row r="2044" ht="15.75">
      <c r="AD2044" s="5">
        <f t="shared" si="29"/>
        <v>0</v>
      </c>
    </row>
    <row r="2045" ht="15.75">
      <c r="AD2045" s="5">
        <f t="shared" si="29"/>
        <v>0</v>
      </c>
    </row>
    <row r="2046" ht="15.75">
      <c r="AD2046" s="5">
        <f t="shared" si="29"/>
        <v>0</v>
      </c>
    </row>
    <row r="2047" ht="15.75">
      <c r="AD2047" s="5">
        <f t="shared" si="29"/>
        <v>0</v>
      </c>
    </row>
    <row r="2048" ht="15.75">
      <c r="AD2048" s="5">
        <f t="shared" si="29"/>
        <v>0</v>
      </c>
    </row>
    <row r="2049" ht="15.75">
      <c r="AD2049" s="5">
        <f t="shared" si="29"/>
        <v>0</v>
      </c>
    </row>
    <row r="2050" ht="15.75">
      <c r="AD2050" s="5">
        <f t="shared" si="29"/>
        <v>0</v>
      </c>
    </row>
    <row r="2051" ht="15.75">
      <c r="AD2051" s="5">
        <f t="shared" si="29"/>
        <v>0</v>
      </c>
    </row>
    <row r="2052" ht="15.75">
      <c r="AD2052" s="5">
        <f t="shared" si="29"/>
        <v>0</v>
      </c>
    </row>
    <row r="2053" ht="15.75">
      <c r="AD2053" s="5">
        <f t="shared" si="29"/>
        <v>0</v>
      </c>
    </row>
    <row r="2054" ht="15.75">
      <c r="AD2054" s="5">
        <f t="shared" si="29"/>
        <v>0</v>
      </c>
    </row>
    <row r="2055" ht="15.75">
      <c r="AD2055" s="5">
        <f t="shared" si="29"/>
        <v>0</v>
      </c>
    </row>
    <row r="2056" ht="15.75">
      <c r="AD2056" s="5">
        <f t="shared" si="29"/>
        <v>0</v>
      </c>
    </row>
    <row r="2057" ht="15.75">
      <c r="AD2057" s="5">
        <f t="shared" si="29"/>
        <v>0</v>
      </c>
    </row>
    <row r="2058" ht="15.75">
      <c r="AD2058" s="5">
        <f t="shared" si="29"/>
        <v>0</v>
      </c>
    </row>
    <row r="2059" ht="15.75">
      <c r="AD2059" s="5">
        <f t="shared" si="29"/>
        <v>0</v>
      </c>
    </row>
    <row r="2060" ht="15.75">
      <c r="AD2060" s="5">
        <f t="shared" si="29"/>
        <v>0</v>
      </c>
    </row>
    <row r="2061" ht="15.75">
      <c r="AD2061" s="5">
        <f t="shared" si="29"/>
        <v>0</v>
      </c>
    </row>
    <row r="2062" ht="15.75">
      <c r="AD2062" s="5">
        <f t="shared" si="29"/>
        <v>0</v>
      </c>
    </row>
    <row r="2063" ht="15.75">
      <c r="AD2063" s="5">
        <f t="shared" si="29"/>
        <v>0</v>
      </c>
    </row>
    <row r="2064" ht="15.75">
      <c r="AD2064" s="5">
        <f t="shared" si="29"/>
        <v>0</v>
      </c>
    </row>
    <row r="2065" ht="15.75">
      <c r="AD2065" s="5">
        <f t="shared" si="29"/>
        <v>0</v>
      </c>
    </row>
    <row r="2066" ht="15.75">
      <c r="AD2066" s="5">
        <f t="shared" si="29"/>
        <v>0</v>
      </c>
    </row>
    <row r="2067" ht="15.75">
      <c r="AD2067" s="5">
        <f t="shared" si="29"/>
        <v>0</v>
      </c>
    </row>
    <row r="2068" ht="15.75">
      <c r="AD2068" s="5">
        <f t="shared" si="29"/>
        <v>0</v>
      </c>
    </row>
    <row r="2069" ht="15.75">
      <c r="AD2069" s="5">
        <f t="shared" si="29"/>
        <v>0</v>
      </c>
    </row>
    <row r="2070" ht="15.75">
      <c r="AD2070" s="5">
        <f t="shared" si="29"/>
        <v>0</v>
      </c>
    </row>
    <row r="2071" ht="15.75">
      <c r="AD2071" s="5">
        <f t="shared" si="29"/>
        <v>0</v>
      </c>
    </row>
    <row r="2072" ht="15.75">
      <c r="AD2072" s="5">
        <f t="shared" si="29"/>
        <v>0</v>
      </c>
    </row>
    <row r="2073" ht="15.75">
      <c r="AD2073" s="5">
        <f t="shared" si="29"/>
        <v>0</v>
      </c>
    </row>
    <row r="2074" ht="15.75">
      <c r="AD2074" s="5">
        <f t="shared" si="29"/>
        <v>0</v>
      </c>
    </row>
    <row r="2075" ht="15.75">
      <c r="AD2075" s="5">
        <f t="shared" si="29"/>
        <v>0</v>
      </c>
    </row>
    <row r="2076" ht="15.75">
      <c r="AD2076" s="5">
        <f t="shared" si="29"/>
        <v>0</v>
      </c>
    </row>
    <row r="2077" ht="15.75">
      <c r="AD2077" s="5">
        <f aca="true" t="shared" si="30" ref="AD2077:AD2140">IF(SUM(N2077:V2077)&lt;&gt;0,1,0)</f>
        <v>0</v>
      </c>
    </row>
    <row r="2078" ht="15.75">
      <c r="AD2078" s="5">
        <f t="shared" si="30"/>
        <v>0</v>
      </c>
    </row>
    <row r="2079" ht="15.75">
      <c r="AD2079" s="5">
        <f t="shared" si="30"/>
        <v>0</v>
      </c>
    </row>
    <row r="2080" ht="15.75">
      <c r="AD2080" s="5">
        <f t="shared" si="30"/>
        <v>0</v>
      </c>
    </row>
    <row r="2081" ht="15.75">
      <c r="AD2081" s="5">
        <f t="shared" si="30"/>
        <v>0</v>
      </c>
    </row>
    <row r="2082" ht="15.75">
      <c r="AD2082" s="5">
        <f t="shared" si="30"/>
        <v>0</v>
      </c>
    </row>
    <row r="2083" ht="15.75">
      <c r="AD2083" s="5">
        <f t="shared" si="30"/>
        <v>0</v>
      </c>
    </row>
    <row r="2084" ht="15.75">
      <c r="AD2084" s="5">
        <f t="shared" si="30"/>
        <v>0</v>
      </c>
    </row>
    <row r="2085" ht="15.75">
      <c r="AD2085" s="5">
        <f t="shared" si="30"/>
        <v>0</v>
      </c>
    </row>
    <row r="2086" ht="15.75">
      <c r="AD2086" s="5">
        <f t="shared" si="30"/>
        <v>0</v>
      </c>
    </row>
    <row r="2087" ht="15.75">
      <c r="AD2087" s="5">
        <f t="shared" si="30"/>
        <v>0</v>
      </c>
    </row>
    <row r="2088" ht="15.75">
      <c r="AD2088" s="5">
        <f t="shared" si="30"/>
        <v>0</v>
      </c>
    </row>
    <row r="2089" ht="15.75">
      <c r="AD2089" s="5">
        <f t="shared" si="30"/>
        <v>0</v>
      </c>
    </row>
    <row r="2090" ht="15.75">
      <c r="AD2090" s="5">
        <f t="shared" si="30"/>
        <v>0</v>
      </c>
    </row>
    <row r="2091" ht="15.75">
      <c r="AD2091" s="5">
        <f t="shared" si="30"/>
        <v>0</v>
      </c>
    </row>
    <row r="2092" ht="15.75">
      <c r="AD2092" s="5">
        <f t="shared" si="30"/>
        <v>0</v>
      </c>
    </row>
    <row r="2093" ht="15.75">
      <c r="AD2093" s="5">
        <f t="shared" si="30"/>
        <v>0</v>
      </c>
    </row>
    <row r="2094" ht="15.75">
      <c r="AD2094" s="5">
        <f t="shared" si="30"/>
        <v>0</v>
      </c>
    </row>
    <row r="2095" ht="15.75">
      <c r="AD2095" s="5">
        <f t="shared" si="30"/>
        <v>0</v>
      </c>
    </row>
    <row r="2096" ht="15.75">
      <c r="AD2096" s="5">
        <f t="shared" si="30"/>
        <v>0</v>
      </c>
    </row>
    <row r="2097" ht="15.75">
      <c r="AD2097" s="5">
        <f t="shared" si="30"/>
        <v>0</v>
      </c>
    </row>
    <row r="2098" ht="15.75">
      <c r="AD2098" s="5">
        <f t="shared" si="30"/>
        <v>0</v>
      </c>
    </row>
    <row r="2099" ht="15.75">
      <c r="AD2099" s="5">
        <f t="shared" si="30"/>
        <v>0</v>
      </c>
    </row>
    <row r="2100" ht="15.75">
      <c r="AD2100" s="5">
        <f t="shared" si="30"/>
        <v>0</v>
      </c>
    </row>
    <row r="2101" ht="15.75">
      <c r="AD2101" s="5">
        <f t="shared" si="30"/>
        <v>0</v>
      </c>
    </row>
    <row r="2102" ht="15.75">
      <c r="AD2102" s="5">
        <f t="shared" si="30"/>
        <v>0</v>
      </c>
    </row>
    <row r="2103" ht="15.75">
      <c r="AD2103" s="5">
        <f t="shared" si="30"/>
        <v>0</v>
      </c>
    </row>
    <row r="2104" ht="15.75">
      <c r="AD2104" s="5">
        <f t="shared" si="30"/>
        <v>0</v>
      </c>
    </row>
    <row r="2105" ht="15.75">
      <c r="AD2105" s="5">
        <f t="shared" si="30"/>
        <v>0</v>
      </c>
    </row>
    <row r="2106" ht="15.75">
      <c r="AD2106" s="5">
        <f t="shared" si="30"/>
        <v>0</v>
      </c>
    </row>
    <row r="2107" ht="15.75">
      <c r="AD2107" s="5">
        <f t="shared" si="30"/>
        <v>0</v>
      </c>
    </row>
    <row r="2108" ht="15.75">
      <c r="AD2108" s="5">
        <f t="shared" si="30"/>
        <v>0</v>
      </c>
    </row>
    <row r="2109" ht="15.75">
      <c r="AD2109" s="5">
        <f t="shared" si="30"/>
        <v>0</v>
      </c>
    </row>
    <row r="2110" ht="15.75">
      <c r="AD2110" s="5">
        <f t="shared" si="30"/>
        <v>0</v>
      </c>
    </row>
    <row r="2111" ht="15.75">
      <c r="AD2111" s="5">
        <f t="shared" si="30"/>
        <v>0</v>
      </c>
    </row>
    <row r="2112" ht="15.75">
      <c r="AD2112" s="5">
        <f t="shared" si="30"/>
        <v>0</v>
      </c>
    </row>
    <row r="2113" ht="15.75">
      <c r="AD2113" s="5">
        <f t="shared" si="30"/>
        <v>0</v>
      </c>
    </row>
    <row r="2114" ht="15.75">
      <c r="AD2114" s="5">
        <f t="shared" si="30"/>
        <v>0</v>
      </c>
    </row>
    <row r="2115" ht="15.75">
      <c r="AD2115" s="5">
        <f t="shared" si="30"/>
        <v>0</v>
      </c>
    </row>
    <row r="2116" ht="15.75">
      <c r="AD2116" s="5">
        <f t="shared" si="30"/>
        <v>0</v>
      </c>
    </row>
    <row r="2117" ht="15.75">
      <c r="AD2117" s="5">
        <f t="shared" si="30"/>
        <v>0</v>
      </c>
    </row>
    <row r="2118" ht="15.75">
      <c r="AD2118" s="5">
        <f t="shared" si="30"/>
        <v>0</v>
      </c>
    </row>
    <row r="2119" ht="15.75">
      <c r="AD2119" s="5">
        <f t="shared" si="30"/>
        <v>0</v>
      </c>
    </row>
    <row r="2120" ht="15.75">
      <c r="AD2120" s="5">
        <f t="shared" si="30"/>
        <v>0</v>
      </c>
    </row>
    <row r="2121" ht="15.75">
      <c r="AD2121" s="5">
        <f t="shared" si="30"/>
        <v>0</v>
      </c>
    </row>
    <row r="2122" ht="15.75">
      <c r="AD2122" s="5">
        <f t="shared" si="30"/>
        <v>0</v>
      </c>
    </row>
    <row r="2123" ht="15.75">
      <c r="AD2123" s="5">
        <f t="shared" si="30"/>
        <v>0</v>
      </c>
    </row>
    <row r="2124" ht="15.75">
      <c r="AD2124" s="5">
        <f t="shared" si="30"/>
        <v>0</v>
      </c>
    </row>
    <row r="2125" ht="15.75">
      <c r="AD2125" s="5">
        <f t="shared" si="30"/>
        <v>0</v>
      </c>
    </row>
    <row r="2126" ht="15.75">
      <c r="AD2126" s="5">
        <f t="shared" si="30"/>
        <v>0</v>
      </c>
    </row>
    <row r="2127" ht="15.75">
      <c r="AD2127" s="5">
        <f t="shared" si="30"/>
        <v>0</v>
      </c>
    </row>
    <row r="2128" ht="15.75">
      <c r="AD2128" s="5">
        <f t="shared" si="30"/>
        <v>0</v>
      </c>
    </row>
    <row r="2129" ht="15.75">
      <c r="AD2129" s="5">
        <f t="shared" si="30"/>
        <v>0</v>
      </c>
    </row>
    <row r="2130" ht="15.75">
      <c r="AD2130" s="5">
        <f t="shared" si="30"/>
        <v>0</v>
      </c>
    </row>
    <row r="2131" ht="15.75">
      <c r="AD2131" s="5">
        <f t="shared" si="30"/>
        <v>0</v>
      </c>
    </row>
    <row r="2132" ht="15.75">
      <c r="AD2132" s="5">
        <f t="shared" si="30"/>
        <v>0</v>
      </c>
    </row>
    <row r="2133" ht="15.75">
      <c r="AD2133" s="5">
        <f t="shared" si="30"/>
        <v>0</v>
      </c>
    </row>
    <row r="2134" ht="15.75">
      <c r="AD2134" s="5">
        <f t="shared" si="30"/>
        <v>0</v>
      </c>
    </row>
    <row r="2135" ht="15.75">
      <c r="AD2135" s="5">
        <f t="shared" si="30"/>
        <v>0</v>
      </c>
    </row>
    <row r="2136" ht="15.75">
      <c r="AD2136" s="5">
        <f t="shared" si="30"/>
        <v>0</v>
      </c>
    </row>
    <row r="2137" ht="15.75">
      <c r="AD2137" s="5">
        <f t="shared" si="30"/>
        <v>0</v>
      </c>
    </row>
    <row r="2138" ht="15.75">
      <c r="AD2138" s="5">
        <f t="shared" si="30"/>
        <v>0</v>
      </c>
    </row>
    <row r="2139" ht="15.75">
      <c r="AD2139" s="5">
        <f t="shared" si="30"/>
        <v>0</v>
      </c>
    </row>
    <row r="2140" ht="15.75">
      <c r="AD2140" s="5">
        <f t="shared" si="30"/>
        <v>0</v>
      </c>
    </row>
    <row r="2141" ht="15.75">
      <c r="AD2141" s="5">
        <f aca="true" t="shared" si="31" ref="AD2141:AD2204">IF(SUM(N2141:V2141)&lt;&gt;0,1,0)</f>
        <v>0</v>
      </c>
    </row>
    <row r="2142" ht="15.75">
      <c r="AD2142" s="5">
        <f t="shared" si="31"/>
        <v>0</v>
      </c>
    </row>
    <row r="2143" ht="15.75">
      <c r="AD2143" s="5">
        <f t="shared" si="31"/>
        <v>0</v>
      </c>
    </row>
    <row r="2144" ht="15.75">
      <c r="AD2144" s="5">
        <f t="shared" si="31"/>
        <v>0</v>
      </c>
    </row>
    <row r="2145" ht="15.75">
      <c r="AD2145" s="5">
        <f t="shared" si="31"/>
        <v>0</v>
      </c>
    </row>
    <row r="2146" ht="15.75">
      <c r="AD2146" s="5">
        <f t="shared" si="31"/>
        <v>0</v>
      </c>
    </row>
    <row r="2147" ht="15.75">
      <c r="AD2147" s="5">
        <f t="shared" si="31"/>
        <v>0</v>
      </c>
    </row>
    <row r="2148" ht="15.75">
      <c r="AD2148" s="5">
        <f t="shared" si="31"/>
        <v>0</v>
      </c>
    </row>
    <row r="2149" ht="15.75">
      <c r="AD2149" s="5">
        <f t="shared" si="31"/>
        <v>0</v>
      </c>
    </row>
    <row r="2150" ht="15.75">
      <c r="AD2150" s="5">
        <f t="shared" si="31"/>
        <v>0</v>
      </c>
    </row>
    <row r="2151" ht="15.75">
      <c r="AD2151" s="5">
        <f t="shared" si="31"/>
        <v>0</v>
      </c>
    </row>
    <row r="2152" ht="15.75">
      <c r="AD2152" s="5">
        <f t="shared" si="31"/>
        <v>0</v>
      </c>
    </row>
    <row r="2153" ht="15.75">
      <c r="AD2153" s="5">
        <f t="shared" si="31"/>
        <v>0</v>
      </c>
    </row>
    <row r="2154" ht="15.75">
      <c r="AD2154" s="5">
        <f t="shared" si="31"/>
        <v>0</v>
      </c>
    </row>
    <row r="2155" ht="15.75">
      <c r="AD2155" s="5">
        <f t="shared" si="31"/>
        <v>0</v>
      </c>
    </row>
    <row r="2156" ht="15.75">
      <c r="AD2156" s="5">
        <f t="shared" si="31"/>
        <v>0</v>
      </c>
    </row>
    <row r="2157" ht="15.75">
      <c r="AD2157" s="5">
        <f t="shared" si="31"/>
        <v>0</v>
      </c>
    </row>
    <row r="2158" ht="15.75">
      <c r="AD2158" s="5">
        <f t="shared" si="31"/>
        <v>0</v>
      </c>
    </row>
    <row r="2159" ht="15.75">
      <c r="AD2159" s="5">
        <f t="shared" si="31"/>
        <v>0</v>
      </c>
    </row>
    <row r="2160" ht="15.75">
      <c r="AD2160" s="5">
        <f t="shared" si="31"/>
        <v>0</v>
      </c>
    </row>
    <row r="2161" ht="15.75">
      <c r="AD2161" s="5">
        <f t="shared" si="31"/>
        <v>0</v>
      </c>
    </row>
    <row r="2162" ht="15.75">
      <c r="AD2162" s="5">
        <f t="shared" si="31"/>
        <v>0</v>
      </c>
    </row>
    <row r="2163" ht="15.75">
      <c r="AD2163" s="5">
        <f t="shared" si="31"/>
        <v>0</v>
      </c>
    </row>
    <row r="2164" ht="15.75">
      <c r="AD2164" s="5">
        <f t="shared" si="31"/>
        <v>0</v>
      </c>
    </row>
    <row r="2165" ht="15.75">
      <c r="AD2165" s="5">
        <f t="shared" si="31"/>
        <v>0</v>
      </c>
    </row>
    <row r="2166" ht="15.75">
      <c r="AD2166" s="5">
        <f t="shared" si="31"/>
        <v>0</v>
      </c>
    </row>
    <row r="2167" ht="15.75">
      <c r="AD2167" s="5">
        <f t="shared" si="31"/>
        <v>0</v>
      </c>
    </row>
    <row r="2168" ht="15.75">
      <c r="AD2168" s="5">
        <f t="shared" si="31"/>
        <v>0</v>
      </c>
    </row>
    <row r="2169" ht="15.75">
      <c r="AD2169" s="5">
        <f t="shared" si="31"/>
        <v>0</v>
      </c>
    </row>
    <row r="2170" ht="15.75">
      <c r="AD2170" s="5">
        <f t="shared" si="31"/>
        <v>0</v>
      </c>
    </row>
    <row r="2171" ht="15.75">
      <c r="AD2171" s="5">
        <f t="shared" si="31"/>
        <v>0</v>
      </c>
    </row>
    <row r="2172" ht="15.75">
      <c r="AD2172" s="5">
        <f t="shared" si="31"/>
        <v>0</v>
      </c>
    </row>
    <row r="2173" ht="15.75">
      <c r="AD2173" s="5">
        <f t="shared" si="31"/>
        <v>0</v>
      </c>
    </row>
    <row r="2174" ht="15.75">
      <c r="AD2174" s="5">
        <f t="shared" si="31"/>
        <v>0</v>
      </c>
    </row>
    <row r="2175" ht="15.75">
      <c r="AD2175" s="5">
        <f t="shared" si="31"/>
        <v>0</v>
      </c>
    </row>
    <row r="2176" ht="15.75">
      <c r="AD2176" s="5">
        <f t="shared" si="31"/>
        <v>0</v>
      </c>
    </row>
    <row r="2177" ht="15.75">
      <c r="AD2177" s="5">
        <f t="shared" si="31"/>
        <v>0</v>
      </c>
    </row>
    <row r="2178" ht="15.75">
      <c r="AD2178" s="5">
        <f t="shared" si="31"/>
        <v>0</v>
      </c>
    </row>
    <row r="2179" ht="15.75">
      <c r="AD2179" s="5">
        <f t="shared" si="31"/>
        <v>0</v>
      </c>
    </row>
    <row r="2180" ht="15.75">
      <c r="AD2180" s="5">
        <f t="shared" si="31"/>
        <v>0</v>
      </c>
    </row>
    <row r="2181" ht="15.75">
      <c r="AD2181" s="5">
        <f t="shared" si="31"/>
        <v>0</v>
      </c>
    </row>
    <row r="2182" ht="15.75">
      <c r="AD2182" s="5">
        <f t="shared" si="31"/>
        <v>0</v>
      </c>
    </row>
    <row r="2183" ht="15.75">
      <c r="AD2183" s="5">
        <f t="shared" si="31"/>
        <v>0</v>
      </c>
    </row>
    <row r="2184" ht="15.75">
      <c r="AD2184" s="5">
        <f t="shared" si="31"/>
        <v>0</v>
      </c>
    </row>
    <row r="2185" ht="15.75">
      <c r="AD2185" s="5">
        <f t="shared" si="31"/>
        <v>0</v>
      </c>
    </row>
    <row r="2186" ht="15.75">
      <c r="AD2186" s="5">
        <f t="shared" si="31"/>
        <v>0</v>
      </c>
    </row>
    <row r="2187" ht="15.75">
      <c r="AD2187" s="5">
        <f t="shared" si="31"/>
        <v>0</v>
      </c>
    </row>
    <row r="2188" ht="15.75">
      <c r="AD2188" s="5">
        <f t="shared" si="31"/>
        <v>0</v>
      </c>
    </row>
    <row r="2189" ht="15.75">
      <c r="AD2189" s="5">
        <f t="shared" si="31"/>
        <v>0</v>
      </c>
    </row>
    <row r="2190" ht="15.75">
      <c r="AD2190" s="5">
        <f t="shared" si="31"/>
        <v>0</v>
      </c>
    </row>
    <row r="2191" ht="15.75">
      <c r="AD2191" s="5">
        <f t="shared" si="31"/>
        <v>0</v>
      </c>
    </row>
    <row r="2192" ht="15.75">
      <c r="AD2192" s="5">
        <f t="shared" si="31"/>
        <v>0</v>
      </c>
    </row>
    <row r="2193" ht="15.75">
      <c r="AD2193" s="5">
        <f t="shared" si="31"/>
        <v>0</v>
      </c>
    </row>
    <row r="2194" ht="15.75">
      <c r="AD2194" s="5">
        <f t="shared" si="31"/>
        <v>0</v>
      </c>
    </row>
    <row r="2195" ht="15.75">
      <c r="AD2195" s="5">
        <f t="shared" si="31"/>
        <v>0</v>
      </c>
    </row>
    <row r="2196" ht="15.75">
      <c r="AD2196" s="5">
        <f t="shared" si="31"/>
        <v>0</v>
      </c>
    </row>
    <row r="2197" ht="15.75">
      <c r="AD2197" s="5">
        <f t="shared" si="31"/>
        <v>0</v>
      </c>
    </row>
    <row r="2198" ht="15.75">
      <c r="AD2198" s="5">
        <f t="shared" si="31"/>
        <v>0</v>
      </c>
    </row>
    <row r="2199" ht="15.75">
      <c r="AD2199" s="5">
        <f t="shared" si="31"/>
        <v>0</v>
      </c>
    </row>
    <row r="2200" ht="15.75">
      <c r="AD2200" s="5">
        <f t="shared" si="31"/>
        <v>0</v>
      </c>
    </row>
    <row r="2201" ht="15.75">
      <c r="AD2201" s="5">
        <f t="shared" si="31"/>
        <v>0</v>
      </c>
    </row>
    <row r="2202" ht="15.75">
      <c r="AD2202" s="5">
        <f t="shared" si="31"/>
        <v>0</v>
      </c>
    </row>
    <row r="2203" ht="15.75">
      <c r="AD2203" s="5">
        <f t="shared" si="31"/>
        <v>0</v>
      </c>
    </row>
    <row r="2204" ht="15.75">
      <c r="AD2204" s="5">
        <f t="shared" si="31"/>
        <v>0</v>
      </c>
    </row>
    <row r="2205" ht="15.75">
      <c r="AD2205" s="5">
        <f aca="true" t="shared" si="32" ref="AD2205:AD2268">IF(SUM(N2205:V2205)&lt;&gt;0,1,0)</f>
        <v>0</v>
      </c>
    </row>
    <row r="2206" ht="15.75">
      <c r="AD2206" s="5">
        <f t="shared" si="32"/>
        <v>0</v>
      </c>
    </row>
    <row r="2207" ht="15.75">
      <c r="AD2207" s="5">
        <f t="shared" si="32"/>
        <v>0</v>
      </c>
    </row>
    <row r="2208" ht="15.75">
      <c r="AD2208" s="5">
        <f t="shared" si="32"/>
        <v>0</v>
      </c>
    </row>
    <row r="2209" ht="15.75">
      <c r="AD2209" s="5">
        <f t="shared" si="32"/>
        <v>0</v>
      </c>
    </row>
    <row r="2210" ht="15.75">
      <c r="AD2210" s="5">
        <f t="shared" si="32"/>
        <v>0</v>
      </c>
    </row>
    <row r="2211" ht="15.75">
      <c r="AD2211" s="5">
        <f t="shared" si="32"/>
        <v>0</v>
      </c>
    </row>
    <row r="2212" ht="15.75">
      <c r="AD2212" s="5">
        <f t="shared" si="32"/>
        <v>0</v>
      </c>
    </row>
    <row r="2213" ht="15.75">
      <c r="AD2213" s="5">
        <f t="shared" si="32"/>
        <v>0</v>
      </c>
    </row>
    <row r="2214" ht="15.75">
      <c r="AD2214" s="5">
        <f t="shared" si="32"/>
        <v>0</v>
      </c>
    </row>
    <row r="2215" ht="15.75">
      <c r="AD2215" s="5">
        <f t="shared" si="32"/>
        <v>0</v>
      </c>
    </row>
    <row r="2216" ht="15.75">
      <c r="AD2216" s="5">
        <f t="shared" si="32"/>
        <v>0</v>
      </c>
    </row>
    <row r="2217" ht="15.75">
      <c r="AD2217" s="5">
        <f t="shared" si="32"/>
        <v>0</v>
      </c>
    </row>
    <row r="2218" ht="15.75">
      <c r="AD2218" s="5">
        <f t="shared" si="32"/>
        <v>0</v>
      </c>
    </row>
    <row r="2219" ht="15.75">
      <c r="AD2219" s="5">
        <f t="shared" si="32"/>
        <v>0</v>
      </c>
    </row>
    <row r="2220" ht="15.75">
      <c r="AD2220" s="5">
        <f t="shared" si="32"/>
        <v>0</v>
      </c>
    </row>
    <row r="2221" ht="15.75">
      <c r="AD2221" s="5">
        <f t="shared" si="32"/>
        <v>0</v>
      </c>
    </row>
    <row r="2222" ht="15.75">
      <c r="AD2222" s="5">
        <f t="shared" si="32"/>
        <v>0</v>
      </c>
    </row>
    <row r="2223" ht="15.75">
      <c r="AD2223" s="5">
        <f t="shared" si="32"/>
        <v>0</v>
      </c>
    </row>
    <row r="2224" ht="15.75">
      <c r="AD2224" s="5">
        <f t="shared" si="32"/>
        <v>0</v>
      </c>
    </row>
    <row r="2225" ht="15.75">
      <c r="AD2225" s="5">
        <f t="shared" si="32"/>
        <v>0</v>
      </c>
    </row>
    <row r="2226" ht="15.75">
      <c r="AD2226" s="5">
        <f t="shared" si="32"/>
        <v>0</v>
      </c>
    </row>
    <row r="2227" ht="15.75">
      <c r="AD2227" s="5">
        <f t="shared" si="32"/>
        <v>0</v>
      </c>
    </row>
    <row r="2228" ht="15.75">
      <c r="AD2228" s="5">
        <f t="shared" si="32"/>
        <v>0</v>
      </c>
    </row>
    <row r="2229" ht="15.75">
      <c r="AD2229" s="5">
        <f t="shared" si="32"/>
        <v>0</v>
      </c>
    </row>
    <row r="2230" ht="15.75">
      <c r="AD2230" s="5">
        <f t="shared" si="32"/>
        <v>0</v>
      </c>
    </row>
    <row r="2231" ht="15.75">
      <c r="AD2231" s="5">
        <f t="shared" si="32"/>
        <v>0</v>
      </c>
    </row>
    <row r="2232" ht="15.75">
      <c r="AD2232" s="5">
        <f t="shared" si="32"/>
        <v>0</v>
      </c>
    </row>
    <row r="2233" ht="15.75">
      <c r="AD2233" s="5">
        <f t="shared" si="32"/>
        <v>0</v>
      </c>
    </row>
    <row r="2234" ht="15.75">
      <c r="AD2234" s="5">
        <f t="shared" si="32"/>
        <v>0</v>
      </c>
    </row>
    <row r="2235" ht="15.75">
      <c r="AD2235" s="5">
        <f t="shared" si="32"/>
        <v>0</v>
      </c>
    </row>
    <row r="2236" ht="15.75">
      <c r="AD2236" s="5">
        <f t="shared" si="32"/>
        <v>0</v>
      </c>
    </row>
    <row r="2237" ht="15.75">
      <c r="AD2237" s="5">
        <f t="shared" si="32"/>
        <v>0</v>
      </c>
    </row>
    <row r="2238" ht="15.75">
      <c r="AD2238" s="5">
        <f t="shared" si="32"/>
        <v>0</v>
      </c>
    </row>
    <row r="2239" ht="15.75">
      <c r="AD2239" s="5">
        <f t="shared" si="32"/>
        <v>0</v>
      </c>
    </row>
    <row r="2240" ht="15.75">
      <c r="AD2240" s="5">
        <f t="shared" si="32"/>
        <v>0</v>
      </c>
    </row>
    <row r="2241" ht="15.75">
      <c r="AD2241" s="5">
        <f t="shared" si="32"/>
        <v>0</v>
      </c>
    </row>
    <row r="2242" ht="15.75">
      <c r="AD2242" s="5">
        <f t="shared" si="32"/>
        <v>0</v>
      </c>
    </row>
    <row r="2243" ht="15.75">
      <c r="AD2243" s="5">
        <f t="shared" si="32"/>
        <v>0</v>
      </c>
    </row>
    <row r="2244" ht="15.75">
      <c r="AD2244" s="5">
        <f t="shared" si="32"/>
        <v>0</v>
      </c>
    </row>
    <row r="2245" ht="15.75">
      <c r="AD2245" s="5">
        <f t="shared" si="32"/>
        <v>0</v>
      </c>
    </row>
    <row r="2246" ht="15.75">
      <c r="AD2246" s="5">
        <f t="shared" si="32"/>
        <v>0</v>
      </c>
    </row>
    <row r="2247" ht="15.75">
      <c r="AD2247" s="5">
        <f t="shared" si="32"/>
        <v>0</v>
      </c>
    </row>
    <row r="2248" ht="15.75">
      <c r="AD2248" s="5">
        <f t="shared" si="32"/>
        <v>0</v>
      </c>
    </row>
    <row r="2249" ht="15.75">
      <c r="AD2249" s="5">
        <f t="shared" si="32"/>
        <v>0</v>
      </c>
    </row>
    <row r="2250" ht="15.75">
      <c r="AD2250" s="5">
        <f t="shared" si="32"/>
        <v>0</v>
      </c>
    </row>
    <row r="2251" ht="15.75">
      <c r="AD2251" s="5">
        <f t="shared" si="32"/>
        <v>0</v>
      </c>
    </row>
    <row r="2252" ht="15.75">
      <c r="AD2252" s="5">
        <f t="shared" si="32"/>
        <v>0</v>
      </c>
    </row>
    <row r="2253" ht="15.75">
      <c r="AD2253" s="5">
        <f t="shared" si="32"/>
        <v>0</v>
      </c>
    </row>
    <row r="2254" ht="15.75">
      <c r="AD2254" s="5">
        <f t="shared" si="32"/>
        <v>0</v>
      </c>
    </row>
    <row r="2255" ht="15.75">
      <c r="AD2255" s="5">
        <f t="shared" si="32"/>
        <v>0</v>
      </c>
    </row>
    <row r="2256" ht="15.75">
      <c r="AD2256" s="5">
        <f t="shared" si="32"/>
        <v>0</v>
      </c>
    </row>
    <row r="2257" ht="15.75">
      <c r="AD2257" s="5">
        <f t="shared" si="32"/>
        <v>0</v>
      </c>
    </row>
    <row r="2258" ht="15.75">
      <c r="AD2258" s="5">
        <f t="shared" si="32"/>
        <v>0</v>
      </c>
    </row>
    <row r="2259" ht="15.75">
      <c r="AD2259" s="5">
        <f t="shared" si="32"/>
        <v>0</v>
      </c>
    </row>
    <row r="2260" ht="15.75">
      <c r="AD2260" s="5">
        <f t="shared" si="32"/>
        <v>0</v>
      </c>
    </row>
    <row r="2261" ht="15.75">
      <c r="AD2261" s="5">
        <f t="shared" si="32"/>
        <v>0</v>
      </c>
    </row>
    <row r="2262" ht="15.75">
      <c r="AD2262" s="5">
        <f t="shared" si="32"/>
        <v>0</v>
      </c>
    </row>
    <row r="2263" ht="15.75">
      <c r="AD2263" s="5">
        <f t="shared" si="32"/>
        <v>0</v>
      </c>
    </row>
    <row r="2264" ht="15.75">
      <c r="AD2264" s="5">
        <f t="shared" si="32"/>
        <v>0</v>
      </c>
    </row>
    <row r="2265" ht="15.75">
      <c r="AD2265" s="5">
        <f t="shared" si="32"/>
        <v>0</v>
      </c>
    </row>
    <row r="2266" ht="15.75">
      <c r="AD2266" s="5">
        <f t="shared" si="32"/>
        <v>0</v>
      </c>
    </row>
    <row r="2267" ht="15.75">
      <c r="AD2267" s="5">
        <f t="shared" si="32"/>
        <v>0</v>
      </c>
    </row>
    <row r="2268" ht="15.75">
      <c r="AD2268" s="5">
        <f t="shared" si="32"/>
        <v>0</v>
      </c>
    </row>
    <row r="2269" ht="15.75">
      <c r="AD2269" s="5">
        <f aca="true" t="shared" si="33" ref="AD2269:AD2332">IF(SUM(N2269:V2269)&lt;&gt;0,1,0)</f>
        <v>0</v>
      </c>
    </row>
    <row r="2270" ht="15.75">
      <c r="AD2270" s="5">
        <f t="shared" si="33"/>
        <v>0</v>
      </c>
    </row>
    <row r="2271" ht="15.75">
      <c r="AD2271" s="5">
        <f t="shared" si="33"/>
        <v>0</v>
      </c>
    </row>
    <row r="2272" ht="15.75">
      <c r="AD2272" s="5">
        <f t="shared" si="33"/>
        <v>0</v>
      </c>
    </row>
    <row r="2273" ht="15.75">
      <c r="AD2273" s="5">
        <f t="shared" si="33"/>
        <v>0</v>
      </c>
    </row>
    <row r="2274" ht="15.75">
      <c r="AD2274" s="5">
        <f t="shared" si="33"/>
        <v>0</v>
      </c>
    </row>
    <row r="2275" ht="15.75">
      <c r="AD2275" s="5">
        <f t="shared" si="33"/>
        <v>0</v>
      </c>
    </row>
    <row r="2276" ht="15.75">
      <c r="AD2276" s="5">
        <f t="shared" si="33"/>
        <v>0</v>
      </c>
    </row>
    <row r="2277" ht="15.75">
      <c r="AD2277" s="5">
        <f t="shared" si="33"/>
        <v>0</v>
      </c>
    </row>
    <row r="2278" ht="15.75">
      <c r="AD2278" s="5">
        <f t="shared" si="33"/>
        <v>0</v>
      </c>
    </row>
    <row r="2279" ht="15.75">
      <c r="AD2279" s="5">
        <f t="shared" si="33"/>
        <v>0</v>
      </c>
    </row>
    <row r="2280" ht="15.75">
      <c r="AD2280" s="5">
        <f t="shared" si="33"/>
        <v>0</v>
      </c>
    </row>
    <row r="2281" ht="15.75">
      <c r="AD2281" s="5">
        <f t="shared" si="33"/>
        <v>0</v>
      </c>
    </row>
    <row r="2282" ht="15.75">
      <c r="AD2282" s="5">
        <f t="shared" si="33"/>
        <v>0</v>
      </c>
    </row>
    <row r="2283" ht="15.75">
      <c r="AD2283" s="5">
        <f t="shared" si="33"/>
        <v>0</v>
      </c>
    </row>
    <row r="2284" ht="15.75">
      <c r="AD2284" s="5">
        <f t="shared" si="33"/>
        <v>0</v>
      </c>
    </row>
    <row r="2285" ht="15.75">
      <c r="AD2285" s="5">
        <f t="shared" si="33"/>
        <v>0</v>
      </c>
    </row>
    <row r="2286" ht="15.75">
      <c r="AD2286" s="5">
        <f t="shared" si="33"/>
        <v>0</v>
      </c>
    </row>
    <row r="2287" ht="15.75">
      <c r="AD2287" s="5">
        <f t="shared" si="33"/>
        <v>0</v>
      </c>
    </row>
    <row r="2288" ht="15.75">
      <c r="AD2288" s="5">
        <f t="shared" si="33"/>
        <v>0</v>
      </c>
    </row>
    <row r="2289" ht="15.75">
      <c r="AD2289" s="5">
        <f t="shared" si="33"/>
        <v>0</v>
      </c>
    </row>
    <row r="2290" ht="15.75">
      <c r="AD2290" s="5">
        <f t="shared" si="33"/>
        <v>0</v>
      </c>
    </row>
    <row r="2291" ht="15.75">
      <c r="AD2291" s="5">
        <f t="shared" si="33"/>
        <v>0</v>
      </c>
    </row>
    <row r="2292" ht="15.75">
      <c r="AD2292" s="5">
        <f t="shared" si="33"/>
        <v>0</v>
      </c>
    </row>
    <row r="2293" ht="15.75">
      <c r="AD2293" s="5">
        <f t="shared" si="33"/>
        <v>0</v>
      </c>
    </row>
    <row r="2294" ht="15.75">
      <c r="AD2294" s="5">
        <f t="shared" si="33"/>
        <v>0</v>
      </c>
    </row>
    <row r="2295" ht="15.75">
      <c r="AD2295" s="5">
        <f t="shared" si="33"/>
        <v>0</v>
      </c>
    </row>
    <row r="2296" ht="15.75">
      <c r="AD2296" s="5">
        <f t="shared" si="33"/>
        <v>0</v>
      </c>
    </row>
    <row r="2297" ht="15.75">
      <c r="AD2297" s="5">
        <f t="shared" si="33"/>
        <v>0</v>
      </c>
    </row>
    <row r="2298" ht="15.75">
      <c r="AD2298" s="5">
        <f t="shared" si="33"/>
        <v>0</v>
      </c>
    </row>
    <row r="2299" ht="15.75">
      <c r="AD2299" s="5">
        <f t="shared" si="33"/>
        <v>0</v>
      </c>
    </row>
    <row r="2300" ht="15.75">
      <c r="AD2300" s="5">
        <f t="shared" si="33"/>
        <v>0</v>
      </c>
    </row>
    <row r="2301" ht="15.75">
      <c r="AD2301" s="5">
        <f t="shared" si="33"/>
        <v>0</v>
      </c>
    </row>
    <row r="2302" ht="15.75">
      <c r="AD2302" s="5">
        <f t="shared" si="33"/>
        <v>0</v>
      </c>
    </row>
    <row r="2303" ht="15.75">
      <c r="AD2303" s="5">
        <f t="shared" si="33"/>
        <v>0</v>
      </c>
    </row>
    <row r="2304" ht="15.75">
      <c r="AD2304" s="5">
        <f t="shared" si="33"/>
        <v>0</v>
      </c>
    </row>
    <row r="2305" ht="15.75">
      <c r="AD2305" s="5">
        <f t="shared" si="33"/>
        <v>0</v>
      </c>
    </row>
    <row r="2306" ht="15.75">
      <c r="AD2306" s="5">
        <f t="shared" si="33"/>
        <v>0</v>
      </c>
    </row>
    <row r="2307" ht="15.75">
      <c r="AD2307" s="5">
        <f t="shared" si="33"/>
        <v>0</v>
      </c>
    </row>
    <row r="2308" ht="15.75">
      <c r="AD2308" s="5">
        <f t="shared" si="33"/>
        <v>0</v>
      </c>
    </row>
    <row r="2309" ht="15.75">
      <c r="AD2309" s="5">
        <f t="shared" si="33"/>
        <v>0</v>
      </c>
    </row>
    <row r="2310" ht="15.75">
      <c r="AD2310" s="5">
        <f t="shared" si="33"/>
        <v>0</v>
      </c>
    </row>
    <row r="2311" ht="15.75">
      <c r="AD2311" s="5">
        <f t="shared" si="33"/>
        <v>0</v>
      </c>
    </row>
    <row r="2312" ht="15.75">
      <c r="AD2312" s="5">
        <f t="shared" si="33"/>
        <v>0</v>
      </c>
    </row>
    <row r="2313" ht="15.75">
      <c r="AD2313" s="5">
        <f t="shared" si="33"/>
        <v>0</v>
      </c>
    </row>
    <row r="2314" ht="15.75">
      <c r="AD2314" s="5">
        <f t="shared" si="33"/>
        <v>0</v>
      </c>
    </row>
    <row r="2315" ht="15.75">
      <c r="AD2315" s="5">
        <f t="shared" si="33"/>
        <v>0</v>
      </c>
    </row>
    <row r="2316" ht="15.75">
      <c r="AD2316" s="5">
        <f t="shared" si="33"/>
        <v>0</v>
      </c>
    </row>
    <row r="2317" ht="15.75">
      <c r="AD2317" s="5">
        <f t="shared" si="33"/>
        <v>0</v>
      </c>
    </row>
    <row r="2318" ht="15.75">
      <c r="AD2318" s="5">
        <f t="shared" si="33"/>
        <v>0</v>
      </c>
    </row>
    <row r="2319" ht="15.75">
      <c r="AD2319" s="5">
        <f t="shared" si="33"/>
        <v>0</v>
      </c>
    </row>
    <row r="2320" ht="15.75">
      <c r="AD2320" s="5">
        <f t="shared" si="33"/>
        <v>0</v>
      </c>
    </row>
    <row r="2321" ht="15.75">
      <c r="AD2321" s="5">
        <f t="shared" si="33"/>
        <v>0</v>
      </c>
    </row>
    <row r="2322" ht="15.75">
      <c r="AD2322" s="5">
        <f t="shared" si="33"/>
        <v>0</v>
      </c>
    </row>
    <row r="2323" ht="15.75">
      <c r="AD2323" s="5">
        <f t="shared" si="33"/>
        <v>0</v>
      </c>
    </row>
    <row r="2324" ht="15.75">
      <c r="AD2324" s="5">
        <f t="shared" si="33"/>
        <v>0</v>
      </c>
    </row>
    <row r="2325" ht="15.75">
      <c r="AD2325" s="5">
        <f t="shared" si="33"/>
        <v>0</v>
      </c>
    </row>
    <row r="2326" ht="15.75">
      <c r="AD2326" s="5">
        <f t="shared" si="33"/>
        <v>0</v>
      </c>
    </row>
    <row r="2327" ht="15.75">
      <c r="AD2327" s="5">
        <f t="shared" si="33"/>
        <v>0</v>
      </c>
    </row>
    <row r="2328" ht="15.75">
      <c r="AD2328" s="5">
        <f t="shared" si="33"/>
        <v>0</v>
      </c>
    </row>
    <row r="2329" ht="15.75">
      <c r="AD2329" s="5">
        <f t="shared" si="33"/>
        <v>0</v>
      </c>
    </row>
    <row r="2330" ht="15.75">
      <c r="AD2330" s="5">
        <f t="shared" si="33"/>
        <v>0</v>
      </c>
    </row>
    <row r="2331" ht="15.75">
      <c r="AD2331" s="5">
        <f t="shared" si="33"/>
        <v>0</v>
      </c>
    </row>
    <row r="2332" ht="15.75">
      <c r="AD2332" s="5">
        <f t="shared" si="33"/>
        <v>0</v>
      </c>
    </row>
    <row r="2333" ht="15.75">
      <c r="AD2333" s="5">
        <f aca="true" t="shared" si="34" ref="AD2333:AD2396">IF(SUM(N2333:V2333)&lt;&gt;0,1,0)</f>
        <v>0</v>
      </c>
    </row>
    <row r="2334" ht="15.75">
      <c r="AD2334" s="5">
        <f t="shared" si="34"/>
        <v>0</v>
      </c>
    </row>
    <row r="2335" ht="15.75">
      <c r="AD2335" s="5">
        <f t="shared" si="34"/>
        <v>0</v>
      </c>
    </row>
    <row r="2336" ht="15.75">
      <c r="AD2336" s="5">
        <f t="shared" si="34"/>
        <v>0</v>
      </c>
    </row>
    <row r="2337" ht="15.75">
      <c r="AD2337" s="5">
        <f t="shared" si="34"/>
        <v>0</v>
      </c>
    </row>
    <row r="2338" ht="15.75">
      <c r="AD2338" s="5">
        <f t="shared" si="34"/>
        <v>0</v>
      </c>
    </row>
    <row r="2339" ht="15.75">
      <c r="AD2339" s="5">
        <f t="shared" si="34"/>
        <v>0</v>
      </c>
    </row>
    <row r="2340" ht="15.75">
      <c r="AD2340" s="5">
        <f t="shared" si="34"/>
        <v>0</v>
      </c>
    </row>
    <row r="2341" ht="15.75">
      <c r="AD2341" s="5">
        <f t="shared" si="34"/>
        <v>0</v>
      </c>
    </row>
    <row r="2342" ht="15.75">
      <c r="AD2342" s="5">
        <f t="shared" si="34"/>
        <v>0</v>
      </c>
    </row>
    <row r="2343" ht="15.75">
      <c r="AD2343" s="5">
        <f t="shared" si="34"/>
        <v>0</v>
      </c>
    </row>
    <row r="2344" ht="15.75">
      <c r="AD2344" s="5">
        <f t="shared" si="34"/>
        <v>0</v>
      </c>
    </row>
    <row r="2345" ht="15.75">
      <c r="AD2345" s="5">
        <f t="shared" si="34"/>
        <v>0</v>
      </c>
    </row>
    <row r="2346" ht="15.75">
      <c r="AD2346" s="5">
        <f t="shared" si="34"/>
        <v>0</v>
      </c>
    </row>
    <row r="2347" ht="15.75">
      <c r="AD2347" s="5">
        <f t="shared" si="34"/>
        <v>0</v>
      </c>
    </row>
    <row r="2348" ht="15.75">
      <c r="AD2348" s="5">
        <f t="shared" si="34"/>
        <v>0</v>
      </c>
    </row>
    <row r="2349" ht="15.75">
      <c r="AD2349" s="5">
        <f t="shared" si="34"/>
        <v>0</v>
      </c>
    </row>
    <row r="2350" ht="15.75">
      <c r="AD2350" s="5">
        <f t="shared" si="34"/>
        <v>0</v>
      </c>
    </row>
    <row r="2351" ht="15.75">
      <c r="AD2351" s="5">
        <f t="shared" si="34"/>
        <v>0</v>
      </c>
    </row>
    <row r="2352" ht="15.75">
      <c r="AD2352" s="5">
        <f t="shared" si="34"/>
        <v>0</v>
      </c>
    </row>
    <row r="2353" ht="15.75">
      <c r="AD2353" s="5">
        <f t="shared" si="34"/>
        <v>0</v>
      </c>
    </row>
    <row r="2354" ht="15.75">
      <c r="AD2354" s="5">
        <f t="shared" si="34"/>
        <v>0</v>
      </c>
    </row>
    <row r="2355" ht="15.75">
      <c r="AD2355" s="5">
        <f t="shared" si="34"/>
        <v>0</v>
      </c>
    </row>
    <row r="2356" ht="15.75">
      <c r="AD2356" s="5">
        <f t="shared" si="34"/>
        <v>0</v>
      </c>
    </row>
    <row r="2357" ht="15.75">
      <c r="AD2357" s="5">
        <f t="shared" si="34"/>
        <v>0</v>
      </c>
    </row>
    <row r="2358" ht="15.75">
      <c r="AD2358" s="5">
        <f t="shared" si="34"/>
        <v>0</v>
      </c>
    </row>
    <row r="2359" ht="15.75">
      <c r="AD2359" s="5">
        <f t="shared" si="34"/>
        <v>0</v>
      </c>
    </row>
    <row r="2360" ht="15.75">
      <c r="AD2360" s="5">
        <f t="shared" si="34"/>
        <v>0</v>
      </c>
    </row>
    <row r="2361" ht="15.75">
      <c r="AD2361" s="5">
        <f t="shared" si="34"/>
        <v>0</v>
      </c>
    </row>
    <row r="2362" ht="15.75">
      <c r="AD2362" s="5">
        <f t="shared" si="34"/>
        <v>0</v>
      </c>
    </row>
    <row r="2363" ht="15.75">
      <c r="AD2363" s="5">
        <f t="shared" si="34"/>
        <v>0</v>
      </c>
    </row>
    <row r="2364" ht="15.75">
      <c r="AD2364" s="5">
        <f t="shared" si="34"/>
        <v>0</v>
      </c>
    </row>
    <row r="2365" ht="15.75">
      <c r="AD2365" s="5">
        <f t="shared" si="34"/>
        <v>0</v>
      </c>
    </row>
    <row r="2366" ht="15.75">
      <c r="AD2366" s="5">
        <f t="shared" si="34"/>
        <v>0</v>
      </c>
    </row>
    <row r="2367" ht="15.75">
      <c r="AD2367" s="5">
        <f t="shared" si="34"/>
        <v>0</v>
      </c>
    </row>
    <row r="2368" ht="15.75">
      <c r="AD2368" s="5">
        <f t="shared" si="34"/>
        <v>0</v>
      </c>
    </row>
    <row r="2369" ht="15.75">
      <c r="AD2369" s="5">
        <f t="shared" si="34"/>
        <v>0</v>
      </c>
    </row>
    <row r="2370" ht="15.75">
      <c r="AD2370" s="5">
        <f t="shared" si="34"/>
        <v>0</v>
      </c>
    </row>
    <row r="2371" ht="15.75">
      <c r="AD2371" s="5">
        <f t="shared" si="34"/>
        <v>0</v>
      </c>
    </row>
    <row r="2372" ht="15.75">
      <c r="AD2372" s="5">
        <f t="shared" si="34"/>
        <v>0</v>
      </c>
    </row>
    <row r="2373" ht="15.75">
      <c r="AD2373" s="5">
        <f t="shared" si="34"/>
        <v>0</v>
      </c>
    </row>
    <row r="2374" ht="15.75">
      <c r="AD2374" s="5">
        <f t="shared" si="34"/>
        <v>0</v>
      </c>
    </row>
    <row r="2375" ht="15.75">
      <c r="AD2375" s="5">
        <f t="shared" si="34"/>
        <v>0</v>
      </c>
    </row>
    <row r="2376" ht="15.75">
      <c r="AD2376" s="5">
        <f t="shared" si="34"/>
        <v>0</v>
      </c>
    </row>
    <row r="2377" ht="15.75">
      <c r="AD2377" s="5">
        <f t="shared" si="34"/>
        <v>0</v>
      </c>
    </row>
    <row r="2378" ht="15.75">
      <c r="AD2378" s="5">
        <f t="shared" si="34"/>
        <v>0</v>
      </c>
    </row>
    <row r="2379" ht="15.75">
      <c r="AD2379" s="5">
        <f t="shared" si="34"/>
        <v>0</v>
      </c>
    </row>
    <row r="2380" ht="15.75">
      <c r="AD2380" s="5">
        <f t="shared" si="34"/>
        <v>0</v>
      </c>
    </row>
    <row r="2381" ht="15.75">
      <c r="AD2381" s="5">
        <f t="shared" si="34"/>
        <v>0</v>
      </c>
    </row>
    <row r="2382" ht="15.75">
      <c r="AD2382" s="5">
        <f t="shared" si="34"/>
        <v>0</v>
      </c>
    </row>
    <row r="2383" ht="15.75">
      <c r="AD2383" s="5">
        <f t="shared" si="34"/>
        <v>0</v>
      </c>
    </row>
    <row r="2384" ht="15.75">
      <c r="AD2384" s="5">
        <f t="shared" si="34"/>
        <v>0</v>
      </c>
    </row>
    <row r="2385" ht="15.75">
      <c r="AD2385" s="5">
        <f t="shared" si="34"/>
        <v>0</v>
      </c>
    </row>
    <row r="2386" ht="15.75">
      <c r="AD2386" s="5">
        <f t="shared" si="34"/>
        <v>0</v>
      </c>
    </row>
    <row r="2387" ht="15.75">
      <c r="AD2387" s="5">
        <f t="shared" si="34"/>
        <v>0</v>
      </c>
    </row>
    <row r="2388" ht="15.75">
      <c r="AD2388" s="5">
        <f t="shared" si="34"/>
        <v>0</v>
      </c>
    </row>
    <row r="2389" ht="15.75">
      <c r="AD2389" s="5">
        <f t="shared" si="34"/>
        <v>0</v>
      </c>
    </row>
    <row r="2390" ht="15.75">
      <c r="AD2390" s="5">
        <f t="shared" si="34"/>
        <v>0</v>
      </c>
    </row>
    <row r="2391" ht="15.75">
      <c r="AD2391" s="5">
        <f t="shared" si="34"/>
        <v>0</v>
      </c>
    </row>
    <row r="2392" ht="15.75">
      <c r="AD2392" s="5">
        <f t="shared" si="34"/>
        <v>0</v>
      </c>
    </row>
    <row r="2393" ht="15.75">
      <c r="AD2393" s="5">
        <f t="shared" si="34"/>
        <v>0</v>
      </c>
    </row>
    <row r="2394" ht="15.75">
      <c r="AD2394" s="5">
        <f t="shared" si="34"/>
        <v>0</v>
      </c>
    </row>
    <row r="2395" ht="15.75">
      <c r="AD2395" s="5">
        <f t="shared" si="34"/>
        <v>0</v>
      </c>
    </row>
    <row r="2396" ht="15.75">
      <c r="AD2396" s="5">
        <f t="shared" si="34"/>
        <v>0</v>
      </c>
    </row>
    <row r="2397" ht="15.75">
      <c r="AD2397" s="5">
        <f aca="true" t="shared" si="35" ref="AD2397:AD2460">IF(SUM(N2397:V2397)&lt;&gt;0,1,0)</f>
        <v>0</v>
      </c>
    </row>
    <row r="2398" ht="15.75">
      <c r="AD2398" s="5">
        <f t="shared" si="35"/>
        <v>0</v>
      </c>
    </row>
    <row r="2399" ht="15.75">
      <c r="AD2399" s="5">
        <f t="shared" si="35"/>
        <v>0</v>
      </c>
    </row>
    <row r="2400" ht="15.75">
      <c r="AD2400" s="5">
        <f t="shared" si="35"/>
        <v>0</v>
      </c>
    </row>
    <row r="2401" ht="15.75">
      <c r="AD2401" s="5">
        <f t="shared" si="35"/>
        <v>0</v>
      </c>
    </row>
    <row r="2402" ht="15.75">
      <c r="AD2402" s="5">
        <f t="shared" si="35"/>
        <v>0</v>
      </c>
    </row>
    <row r="2403" ht="15.75">
      <c r="AD2403" s="5">
        <f t="shared" si="35"/>
        <v>0</v>
      </c>
    </row>
    <row r="2404" ht="15.75">
      <c r="AD2404" s="5">
        <f t="shared" si="35"/>
        <v>0</v>
      </c>
    </row>
    <row r="2405" ht="15.75">
      <c r="AD2405" s="5">
        <f t="shared" si="35"/>
        <v>0</v>
      </c>
    </row>
    <row r="2406" ht="15.75">
      <c r="AD2406" s="5">
        <f t="shared" si="35"/>
        <v>0</v>
      </c>
    </row>
    <row r="2407" ht="15.75">
      <c r="AD2407" s="5">
        <f t="shared" si="35"/>
        <v>0</v>
      </c>
    </row>
    <row r="2408" ht="15.75">
      <c r="AD2408" s="5">
        <f t="shared" si="35"/>
        <v>0</v>
      </c>
    </row>
    <row r="2409" ht="15.75">
      <c r="AD2409" s="5">
        <f t="shared" si="35"/>
        <v>0</v>
      </c>
    </row>
    <row r="2410" ht="15.75">
      <c r="AD2410" s="5">
        <f t="shared" si="35"/>
        <v>0</v>
      </c>
    </row>
    <row r="2411" ht="15.75">
      <c r="AD2411" s="5">
        <f t="shared" si="35"/>
        <v>0</v>
      </c>
    </row>
    <row r="2412" ht="15.75">
      <c r="AD2412" s="5">
        <f t="shared" si="35"/>
        <v>0</v>
      </c>
    </row>
    <row r="2413" ht="15.75">
      <c r="AD2413" s="5">
        <f t="shared" si="35"/>
        <v>0</v>
      </c>
    </row>
    <row r="2414" ht="15.75">
      <c r="AD2414" s="5">
        <f t="shared" si="35"/>
        <v>0</v>
      </c>
    </row>
    <row r="2415" ht="15.75">
      <c r="AD2415" s="5">
        <f t="shared" si="35"/>
        <v>0</v>
      </c>
    </row>
    <row r="2416" ht="15.75">
      <c r="AD2416" s="5">
        <f t="shared" si="35"/>
        <v>0</v>
      </c>
    </row>
    <row r="2417" ht="15.75">
      <c r="AD2417" s="5">
        <f t="shared" si="35"/>
        <v>0</v>
      </c>
    </row>
    <row r="2418" ht="15.75">
      <c r="AD2418" s="5">
        <f t="shared" si="35"/>
        <v>0</v>
      </c>
    </row>
    <row r="2419" ht="15.75">
      <c r="AD2419" s="5">
        <f t="shared" si="35"/>
        <v>0</v>
      </c>
    </row>
    <row r="2420" ht="15.75">
      <c r="AD2420" s="5">
        <f t="shared" si="35"/>
        <v>0</v>
      </c>
    </row>
    <row r="2421" ht="15.75">
      <c r="AD2421" s="5">
        <f t="shared" si="35"/>
        <v>0</v>
      </c>
    </row>
    <row r="2422" ht="15.75">
      <c r="AD2422" s="5">
        <f t="shared" si="35"/>
        <v>0</v>
      </c>
    </row>
    <row r="2423" ht="15.75">
      <c r="AD2423" s="5">
        <f t="shared" si="35"/>
        <v>0</v>
      </c>
    </row>
    <row r="2424" ht="15.75">
      <c r="AD2424" s="5">
        <f t="shared" si="35"/>
        <v>0</v>
      </c>
    </row>
    <row r="2425" ht="15.75">
      <c r="AD2425" s="5">
        <f t="shared" si="35"/>
        <v>0</v>
      </c>
    </row>
    <row r="2426" ht="15.75">
      <c r="AD2426" s="5">
        <f t="shared" si="35"/>
        <v>0</v>
      </c>
    </row>
    <row r="2427" ht="15.75">
      <c r="AD2427" s="5">
        <f t="shared" si="35"/>
        <v>0</v>
      </c>
    </row>
    <row r="2428" ht="15.75">
      <c r="AD2428" s="5">
        <f t="shared" si="35"/>
        <v>0</v>
      </c>
    </row>
    <row r="2429" ht="15.75">
      <c r="AD2429" s="5">
        <f t="shared" si="35"/>
        <v>0</v>
      </c>
    </row>
    <row r="2430" ht="15.75">
      <c r="AD2430" s="5">
        <f t="shared" si="35"/>
        <v>0</v>
      </c>
    </row>
    <row r="2431" ht="15.75">
      <c r="AD2431" s="5">
        <f t="shared" si="35"/>
        <v>0</v>
      </c>
    </row>
    <row r="2432" ht="15.75">
      <c r="AD2432" s="5">
        <f t="shared" si="35"/>
        <v>0</v>
      </c>
    </row>
    <row r="2433" ht="15.75">
      <c r="AD2433" s="5">
        <f t="shared" si="35"/>
        <v>0</v>
      </c>
    </row>
    <row r="2434" ht="15.75">
      <c r="AD2434" s="5">
        <f t="shared" si="35"/>
        <v>0</v>
      </c>
    </row>
    <row r="2435" ht="15.75">
      <c r="AD2435" s="5">
        <f t="shared" si="35"/>
        <v>0</v>
      </c>
    </row>
    <row r="2436" ht="15.75">
      <c r="AD2436" s="5">
        <f t="shared" si="35"/>
        <v>0</v>
      </c>
    </row>
    <row r="2437" ht="15.75">
      <c r="AD2437" s="5">
        <f t="shared" si="35"/>
        <v>0</v>
      </c>
    </row>
    <row r="2438" ht="15.75">
      <c r="AD2438" s="5">
        <f t="shared" si="35"/>
        <v>0</v>
      </c>
    </row>
    <row r="2439" ht="15.75">
      <c r="AD2439" s="5">
        <f t="shared" si="35"/>
        <v>0</v>
      </c>
    </row>
    <row r="2440" ht="15.75">
      <c r="AD2440" s="5">
        <f t="shared" si="35"/>
        <v>0</v>
      </c>
    </row>
    <row r="2441" ht="15.75">
      <c r="AD2441" s="5">
        <f t="shared" si="35"/>
        <v>0</v>
      </c>
    </row>
    <row r="2442" ht="15.75">
      <c r="AD2442" s="5">
        <f t="shared" si="35"/>
        <v>0</v>
      </c>
    </row>
    <row r="2443" ht="15.75">
      <c r="AD2443" s="5">
        <f t="shared" si="35"/>
        <v>0</v>
      </c>
    </row>
    <row r="2444" ht="15.75">
      <c r="AD2444" s="5">
        <f t="shared" si="35"/>
        <v>0</v>
      </c>
    </row>
    <row r="2445" ht="15.75">
      <c r="AD2445" s="5">
        <f t="shared" si="35"/>
        <v>0</v>
      </c>
    </row>
    <row r="2446" ht="15.75">
      <c r="AD2446" s="5">
        <f t="shared" si="35"/>
        <v>0</v>
      </c>
    </row>
    <row r="2447" ht="15.75">
      <c r="AD2447" s="5">
        <f t="shared" si="35"/>
        <v>0</v>
      </c>
    </row>
    <row r="2448" ht="15.75">
      <c r="AD2448" s="5">
        <f t="shared" si="35"/>
        <v>0</v>
      </c>
    </row>
    <row r="2449" ht="15.75">
      <c r="AD2449" s="5">
        <f t="shared" si="35"/>
        <v>0</v>
      </c>
    </row>
    <row r="2450" ht="15.75">
      <c r="AD2450" s="5">
        <f t="shared" si="35"/>
        <v>0</v>
      </c>
    </row>
    <row r="2451" ht="15.75">
      <c r="AD2451" s="5">
        <f t="shared" si="35"/>
        <v>0</v>
      </c>
    </row>
    <row r="2452" ht="15.75">
      <c r="AD2452" s="5">
        <f t="shared" si="35"/>
        <v>0</v>
      </c>
    </row>
    <row r="2453" ht="15.75">
      <c r="AD2453" s="5">
        <f t="shared" si="35"/>
        <v>0</v>
      </c>
    </row>
    <row r="2454" ht="15.75">
      <c r="AD2454" s="5">
        <f t="shared" si="35"/>
        <v>0</v>
      </c>
    </row>
    <row r="2455" ht="15.75">
      <c r="AD2455" s="5">
        <f t="shared" si="35"/>
        <v>0</v>
      </c>
    </row>
    <row r="2456" ht="15.75">
      <c r="AD2456" s="5">
        <f t="shared" si="35"/>
        <v>0</v>
      </c>
    </row>
    <row r="2457" ht="15.75">
      <c r="AD2457" s="5">
        <f t="shared" si="35"/>
        <v>0</v>
      </c>
    </row>
    <row r="2458" ht="15.75">
      <c r="AD2458" s="5">
        <f t="shared" si="35"/>
        <v>0</v>
      </c>
    </row>
    <row r="2459" ht="15.75">
      <c r="AD2459" s="5">
        <f t="shared" si="35"/>
        <v>0</v>
      </c>
    </row>
    <row r="2460" ht="15.75">
      <c r="AD2460" s="5">
        <f t="shared" si="35"/>
        <v>0</v>
      </c>
    </row>
    <row r="2461" ht="15.75">
      <c r="AD2461" s="5">
        <f aca="true" t="shared" si="36" ref="AD2461:AD2521">IF(SUM(N2461:V2461)&lt;&gt;0,1,0)</f>
        <v>0</v>
      </c>
    </row>
    <row r="2462" ht="15.75">
      <c r="AD2462" s="5">
        <f t="shared" si="36"/>
        <v>0</v>
      </c>
    </row>
    <row r="2463" ht="15.75">
      <c r="AD2463" s="5">
        <f t="shared" si="36"/>
        <v>0</v>
      </c>
    </row>
    <row r="2464" ht="15.75">
      <c r="AD2464" s="5">
        <f t="shared" si="36"/>
        <v>0</v>
      </c>
    </row>
    <row r="2465" ht="15.75">
      <c r="AD2465" s="5">
        <f t="shared" si="36"/>
        <v>0</v>
      </c>
    </row>
    <row r="2466" ht="15.75">
      <c r="AD2466" s="5">
        <f t="shared" si="36"/>
        <v>0</v>
      </c>
    </row>
    <row r="2467" ht="15.75">
      <c r="AD2467" s="5">
        <f t="shared" si="36"/>
        <v>0</v>
      </c>
    </row>
    <row r="2468" ht="15.75">
      <c r="AD2468" s="5">
        <f t="shared" si="36"/>
        <v>0</v>
      </c>
    </row>
    <row r="2469" ht="15.75">
      <c r="AD2469" s="5">
        <f t="shared" si="36"/>
        <v>0</v>
      </c>
    </row>
    <row r="2470" ht="15.75">
      <c r="AD2470" s="5">
        <f t="shared" si="36"/>
        <v>0</v>
      </c>
    </row>
    <row r="2471" ht="15.75">
      <c r="AD2471" s="5">
        <f t="shared" si="36"/>
        <v>0</v>
      </c>
    </row>
    <row r="2472" ht="15.75">
      <c r="AD2472" s="5">
        <f t="shared" si="36"/>
        <v>0</v>
      </c>
    </row>
    <row r="2473" ht="15.75">
      <c r="AD2473" s="5">
        <f t="shared" si="36"/>
        <v>0</v>
      </c>
    </row>
    <row r="2474" ht="15.75">
      <c r="AD2474" s="5">
        <f t="shared" si="36"/>
        <v>0</v>
      </c>
    </row>
    <row r="2475" ht="15.75">
      <c r="AD2475" s="5">
        <f t="shared" si="36"/>
        <v>0</v>
      </c>
    </row>
    <row r="2476" ht="15.75">
      <c r="AD2476" s="5">
        <f t="shared" si="36"/>
        <v>0</v>
      </c>
    </row>
    <row r="2477" ht="15.75">
      <c r="AD2477" s="5">
        <f t="shared" si="36"/>
        <v>0</v>
      </c>
    </row>
    <row r="2478" ht="15.75">
      <c r="AD2478" s="5">
        <f t="shared" si="36"/>
        <v>0</v>
      </c>
    </row>
    <row r="2479" ht="15.75">
      <c r="AD2479" s="5">
        <f t="shared" si="36"/>
        <v>0</v>
      </c>
    </row>
    <row r="2480" ht="15.75">
      <c r="AD2480" s="5">
        <f t="shared" si="36"/>
        <v>0</v>
      </c>
    </row>
    <row r="2481" ht="15.75">
      <c r="AD2481" s="5">
        <f t="shared" si="36"/>
        <v>0</v>
      </c>
    </row>
    <row r="2482" ht="15.75">
      <c r="AD2482" s="5">
        <f t="shared" si="36"/>
        <v>0</v>
      </c>
    </row>
    <row r="2483" ht="15.75">
      <c r="AD2483" s="5">
        <f t="shared" si="36"/>
        <v>0</v>
      </c>
    </row>
    <row r="2484" ht="15.75">
      <c r="AD2484" s="5">
        <f t="shared" si="36"/>
        <v>0</v>
      </c>
    </row>
    <row r="2485" ht="15.75">
      <c r="AD2485" s="5">
        <f t="shared" si="36"/>
        <v>0</v>
      </c>
    </row>
    <row r="2486" ht="15.75">
      <c r="AD2486" s="5">
        <f t="shared" si="36"/>
        <v>0</v>
      </c>
    </row>
    <row r="2487" ht="15.75">
      <c r="AD2487" s="5">
        <f t="shared" si="36"/>
        <v>0</v>
      </c>
    </row>
    <row r="2488" ht="15.75">
      <c r="AD2488" s="5">
        <f t="shared" si="36"/>
        <v>0</v>
      </c>
    </row>
    <row r="2489" ht="15.75">
      <c r="AD2489" s="5">
        <f t="shared" si="36"/>
        <v>0</v>
      </c>
    </row>
    <row r="2490" ht="15.75">
      <c r="AD2490" s="5">
        <f t="shared" si="36"/>
        <v>0</v>
      </c>
    </row>
    <row r="2491" ht="15.75">
      <c r="AD2491" s="5">
        <f t="shared" si="36"/>
        <v>0</v>
      </c>
    </row>
    <row r="2492" ht="15.75">
      <c r="AD2492" s="5">
        <f t="shared" si="36"/>
        <v>0</v>
      </c>
    </row>
    <row r="2493" ht="15.75">
      <c r="AD2493" s="5">
        <f t="shared" si="36"/>
        <v>0</v>
      </c>
    </row>
    <row r="2494" ht="15.75">
      <c r="AD2494" s="5">
        <f t="shared" si="36"/>
        <v>0</v>
      </c>
    </row>
    <row r="2495" ht="15.75">
      <c r="AD2495" s="5">
        <f t="shared" si="36"/>
        <v>0</v>
      </c>
    </row>
    <row r="2496" ht="15.75">
      <c r="AD2496" s="5">
        <f t="shared" si="36"/>
        <v>0</v>
      </c>
    </row>
    <row r="2497" ht="15.75">
      <c r="AD2497" s="5">
        <f t="shared" si="36"/>
        <v>0</v>
      </c>
    </row>
    <row r="2498" ht="15.75">
      <c r="AD2498" s="5">
        <f t="shared" si="36"/>
        <v>0</v>
      </c>
    </row>
    <row r="2499" ht="15.75">
      <c r="AD2499" s="5">
        <f t="shared" si="36"/>
        <v>0</v>
      </c>
    </row>
    <row r="2500" ht="15.75">
      <c r="AD2500" s="5">
        <f t="shared" si="36"/>
        <v>0</v>
      </c>
    </row>
    <row r="2501" ht="15.75">
      <c r="AD2501" s="5">
        <f t="shared" si="36"/>
        <v>0</v>
      </c>
    </row>
    <row r="2502" ht="15.75">
      <c r="AD2502" s="5">
        <f t="shared" si="36"/>
        <v>0</v>
      </c>
    </row>
    <row r="2503" ht="15.75">
      <c r="AD2503" s="5">
        <f t="shared" si="36"/>
        <v>0</v>
      </c>
    </row>
    <row r="2504" ht="15.75">
      <c r="AD2504" s="5">
        <f t="shared" si="36"/>
        <v>0</v>
      </c>
    </row>
    <row r="2505" ht="15.75">
      <c r="AD2505" s="5">
        <f t="shared" si="36"/>
        <v>0</v>
      </c>
    </row>
    <row r="2506" ht="15.75">
      <c r="AD2506" s="5">
        <f t="shared" si="36"/>
        <v>0</v>
      </c>
    </row>
    <row r="2507" ht="15.75">
      <c r="AD2507" s="5">
        <f t="shared" si="36"/>
        <v>0</v>
      </c>
    </row>
    <row r="2508" ht="15.75">
      <c r="AD2508" s="5">
        <f t="shared" si="36"/>
        <v>0</v>
      </c>
    </row>
    <row r="2509" ht="15.75">
      <c r="AD2509" s="5">
        <f t="shared" si="36"/>
        <v>0</v>
      </c>
    </row>
    <row r="2510" ht="15.75">
      <c r="AD2510" s="5">
        <f t="shared" si="36"/>
        <v>0</v>
      </c>
    </row>
    <row r="2511" ht="15.75">
      <c r="AD2511" s="5">
        <f t="shared" si="36"/>
        <v>0</v>
      </c>
    </row>
    <row r="2512" ht="15.75">
      <c r="AD2512" s="5">
        <f t="shared" si="36"/>
        <v>0</v>
      </c>
    </row>
    <row r="2513" ht="15.75">
      <c r="AD2513" s="5">
        <f t="shared" si="36"/>
        <v>0</v>
      </c>
    </row>
    <row r="2514" ht="15.75">
      <c r="AD2514" s="5">
        <f t="shared" si="36"/>
        <v>0</v>
      </c>
    </row>
    <row r="2515" ht="15.75">
      <c r="AD2515" s="5">
        <f t="shared" si="36"/>
        <v>0</v>
      </c>
    </row>
    <row r="2516" ht="15.75">
      <c r="AD2516" s="5">
        <f t="shared" si="36"/>
        <v>0</v>
      </c>
    </row>
    <row r="2517" ht="15.75">
      <c r="AD2517" s="5">
        <f t="shared" si="36"/>
        <v>0</v>
      </c>
    </row>
    <row r="2518" ht="15.75">
      <c r="AD2518" s="5">
        <f t="shared" si="36"/>
        <v>0</v>
      </c>
    </row>
    <row r="2519" ht="15.75">
      <c r="AD2519" s="5">
        <f t="shared" si="36"/>
        <v>0</v>
      </c>
    </row>
    <row r="2520" ht="15.75">
      <c r="AD2520" s="5">
        <f t="shared" si="36"/>
        <v>0</v>
      </c>
    </row>
    <row r="2521" ht="15.75">
      <c r="AD2521" s="5">
        <f t="shared" si="36"/>
        <v>0</v>
      </c>
    </row>
  </sheetData>
  <autoFilter ref="AD6:AD6"/>
  <mergeCells count="49">
    <mergeCell ref="AB135:AB136"/>
    <mergeCell ref="AB139:AB140"/>
    <mergeCell ref="AB142:AB143"/>
    <mergeCell ref="AB126:AB127"/>
    <mergeCell ref="AB270:AB273"/>
    <mergeCell ref="AB195:AB196"/>
    <mergeCell ref="AB227:AB231"/>
    <mergeCell ref="AB169:AB172"/>
    <mergeCell ref="AB259:AB261"/>
    <mergeCell ref="AB252:AB254"/>
    <mergeCell ref="AB263:AB265"/>
    <mergeCell ref="AB266:AB268"/>
    <mergeCell ref="AB246:AB249"/>
    <mergeCell ref="Q5:Q6"/>
    <mergeCell ref="Z358:AB358"/>
    <mergeCell ref="Z360:AB360"/>
    <mergeCell ref="Z355:AB355"/>
    <mergeCell ref="N344:AB344"/>
    <mergeCell ref="AB175:AB177"/>
    <mergeCell ref="AB178:AB182"/>
    <mergeCell ref="AB215:AB217"/>
    <mergeCell ref="AB92:AB94"/>
    <mergeCell ref="AB233:AB237"/>
    <mergeCell ref="E5:E6"/>
    <mergeCell ref="K4:K6"/>
    <mergeCell ref="G4:G6"/>
    <mergeCell ref="I4:I6"/>
    <mergeCell ref="F4:F6"/>
    <mergeCell ref="J4:J6"/>
    <mergeCell ref="A2:AB2"/>
    <mergeCell ref="A3:AB3"/>
    <mergeCell ref="D4:E4"/>
    <mergeCell ref="C4:C6"/>
    <mergeCell ref="AB4:AB6"/>
    <mergeCell ref="A4:A6"/>
    <mergeCell ref="B4:B6"/>
    <mergeCell ref="D5:D6"/>
    <mergeCell ref="S5:Y5"/>
    <mergeCell ref="H4:H6"/>
    <mergeCell ref="M4:M6"/>
    <mergeCell ref="L4:L6"/>
    <mergeCell ref="AD5:AH5"/>
    <mergeCell ref="Z4:Z6"/>
    <mergeCell ref="R5:R6"/>
    <mergeCell ref="N4:Y4"/>
    <mergeCell ref="N5:N6"/>
    <mergeCell ref="P5:P6"/>
    <mergeCell ref="O5:O6"/>
    <mergeCell ref="AA4:AA6"/>
  </mergeCells>
  <printOptions/>
  <pageMargins left="0.2362204724409449" right="0.19" top="0.31" bottom="0.03937007874015748" header="0.17" footer="0.03937007874015748"/>
  <pageSetup horizontalDpi="600" verticalDpi="600" orientation="landscape" paperSize="9" scale="56" r:id="rId1"/>
  <headerFooter alignWithMargins="0">
    <oddHeader>&amp;C- &amp;P -</oddHeader>
  </headerFooter>
  <rowBreaks count="3" manualBreakCount="3">
    <brk id="314" max="27" man="1"/>
    <brk id="325" max="27" man="1"/>
    <brk id="337" max="27" man="1"/>
  </rowBreaks>
</worksheet>
</file>

<file path=xl/worksheets/sheet2.xml><?xml version="1.0" encoding="utf-8"?>
<worksheet xmlns="http://schemas.openxmlformats.org/spreadsheetml/2006/main" xmlns:r="http://schemas.openxmlformats.org/officeDocument/2006/relationships">
  <dimension ref="A1:AB279"/>
  <sheetViews>
    <sheetView view="pageBreakPreview" zoomScale="70" zoomScaleNormal="75" zoomScaleSheetLayoutView="70" workbookViewId="0" topLeftCell="A1">
      <pane ySplit="6" topLeftCell="BM7" activePane="bottomLeft" state="frozen"/>
      <selection pane="topLeft" activeCell="A1" sqref="A1"/>
      <selection pane="bottomLeft" activeCell="Q150" sqref="Q150:Q151"/>
    </sheetView>
  </sheetViews>
  <sheetFormatPr defaultColWidth="9.00390625" defaultRowHeight="12.75"/>
  <cols>
    <col min="1" max="1" width="5.25390625" style="47" customWidth="1"/>
    <col min="2" max="2" width="16.00390625" style="2" customWidth="1"/>
    <col min="3" max="3" width="21.875" style="2" customWidth="1"/>
    <col min="4" max="4" width="31.25390625" style="2" customWidth="1"/>
    <col min="5" max="5" width="13.00390625" style="0" customWidth="1"/>
    <col min="6" max="7" width="0" style="0" hidden="1" customWidth="1"/>
    <col min="8" max="8" width="9.875" style="0" customWidth="1"/>
    <col min="9" max="10" width="0" style="0" hidden="1" customWidth="1"/>
    <col min="11" max="11" width="11.00390625" style="0" customWidth="1"/>
    <col min="12" max="12" width="9.125" style="0" hidden="1" customWidth="1"/>
    <col min="13" max="13" width="13.375" style="47" customWidth="1"/>
    <col min="15" max="15" width="6.25390625" style="0" hidden="1" customWidth="1"/>
    <col min="16" max="16" width="8.125" style="0" hidden="1" customWidth="1"/>
    <col min="17" max="18" width="10.875" style="0" customWidth="1"/>
    <col min="19" max="19" width="16.375" style="0" customWidth="1"/>
    <col min="20" max="25" width="0" style="0" hidden="1" customWidth="1"/>
    <col min="26" max="26" width="11.875" style="0" hidden="1" customWidth="1"/>
    <col min="27" max="27" width="0" style="0" hidden="1" customWidth="1"/>
    <col min="28" max="28" width="27.375" style="2" customWidth="1"/>
    <col min="29" max="29" width="9.75390625" style="0" bestFit="1" customWidth="1"/>
  </cols>
  <sheetData>
    <row r="1" spans="3:28" ht="32.25" customHeight="1">
      <c r="C1" s="1"/>
      <c r="D1" s="10"/>
      <c r="O1" s="30"/>
      <c r="Y1" s="225"/>
      <c r="Z1" s="225"/>
      <c r="AA1" s="225"/>
      <c r="AB1" s="225"/>
    </row>
    <row r="2" spans="1:28" ht="15.75">
      <c r="A2" s="193" t="s">
        <v>164</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row>
    <row r="3" spans="1:28" ht="15.75">
      <c r="A3" s="194" t="s">
        <v>141</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row>
    <row r="4" spans="1:28" ht="15.75">
      <c r="A4" s="191" t="s">
        <v>93</v>
      </c>
      <c r="B4" s="181" t="s">
        <v>95</v>
      </c>
      <c r="C4" s="181" t="s">
        <v>91</v>
      </c>
      <c r="D4" s="196" t="s">
        <v>94</v>
      </c>
      <c r="E4" s="196"/>
      <c r="F4" s="189" t="s">
        <v>616</v>
      </c>
      <c r="G4" s="189"/>
      <c r="H4" s="181" t="s">
        <v>102</v>
      </c>
      <c r="I4" s="189" t="s">
        <v>613</v>
      </c>
      <c r="J4" s="181" t="s">
        <v>614</v>
      </c>
      <c r="K4" s="181" t="s">
        <v>939</v>
      </c>
      <c r="L4" s="181" t="s">
        <v>938</v>
      </c>
      <c r="M4" s="226" t="s">
        <v>99</v>
      </c>
      <c r="N4" s="186" t="s">
        <v>97</v>
      </c>
      <c r="O4" s="187"/>
      <c r="P4" s="187"/>
      <c r="Q4" s="187"/>
      <c r="R4" s="187"/>
      <c r="S4" s="187"/>
      <c r="T4" s="187"/>
      <c r="U4" s="187"/>
      <c r="V4" s="187"/>
      <c r="W4" s="187"/>
      <c r="X4" s="187"/>
      <c r="Y4" s="188"/>
      <c r="Z4" s="181" t="s">
        <v>655</v>
      </c>
      <c r="AA4" s="181" t="s">
        <v>651</v>
      </c>
      <c r="AB4" s="196" t="s">
        <v>92</v>
      </c>
    </row>
    <row r="5" spans="1:28" ht="50.25" customHeight="1">
      <c r="A5" s="230"/>
      <c r="B5" s="177"/>
      <c r="C5" s="177"/>
      <c r="D5" s="181" t="s">
        <v>100</v>
      </c>
      <c r="E5" s="178" t="s">
        <v>96</v>
      </c>
      <c r="F5" s="202"/>
      <c r="G5" s="182"/>
      <c r="H5" s="197"/>
      <c r="I5" s="200"/>
      <c r="J5" s="204"/>
      <c r="K5" s="197"/>
      <c r="L5" s="182"/>
      <c r="M5" s="227"/>
      <c r="N5" s="181" t="s">
        <v>639</v>
      </c>
      <c r="O5" s="191" t="s">
        <v>657</v>
      </c>
      <c r="P5" s="189" t="s">
        <v>617</v>
      </c>
      <c r="Q5" s="181" t="s">
        <v>657</v>
      </c>
      <c r="R5" s="181" t="s">
        <v>615</v>
      </c>
      <c r="S5" s="186" t="s">
        <v>101</v>
      </c>
      <c r="T5" s="187"/>
      <c r="U5" s="187"/>
      <c r="V5" s="187"/>
      <c r="W5" s="187"/>
      <c r="X5" s="187"/>
      <c r="Y5" s="188"/>
      <c r="Z5" s="177"/>
      <c r="AA5" s="177"/>
      <c r="AB5" s="196"/>
    </row>
    <row r="6" spans="1:28" ht="162.75" customHeight="1">
      <c r="A6" s="192"/>
      <c r="B6" s="185"/>
      <c r="C6" s="185"/>
      <c r="D6" s="185"/>
      <c r="E6" s="199"/>
      <c r="F6" s="203"/>
      <c r="G6" s="183"/>
      <c r="H6" s="198"/>
      <c r="I6" s="201"/>
      <c r="J6" s="205"/>
      <c r="K6" s="198"/>
      <c r="L6" s="183"/>
      <c r="M6" s="228"/>
      <c r="N6" s="185"/>
      <c r="O6" s="192"/>
      <c r="P6" s="190"/>
      <c r="Q6" s="185"/>
      <c r="R6" s="185"/>
      <c r="S6" s="3" t="s">
        <v>640</v>
      </c>
      <c r="T6" s="3"/>
      <c r="U6" s="3"/>
      <c r="V6" s="4" t="s">
        <v>618</v>
      </c>
      <c r="W6" s="4" t="s">
        <v>98</v>
      </c>
      <c r="X6" s="4" t="s">
        <v>641</v>
      </c>
      <c r="Y6" s="4" t="s">
        <v>642</v>
      </c>
      <c r="Z6" s="185"/>
      <c r="AA6" s="185"/>
      <c r="AB6" s="196"/>
    </row>
    <row r="7" spans="1:28" ht="78" customHeight="1">
      <c r="A7" s="96">
        <v>1</v>
      </c>
      <c r="B7" s="58" t="s">
        <v>735</v>
      </c>
      <c r="C7" s="59" t="s">
        <v>734</v>
      </c>
      <c r="D7" s="60" t="s">
        <v>252</v>
      </c>
      <c r="E7" s="57"/>
      <c r="F7" s="57"/>
      <c r="G7" s="57"/>
      <c r="H7" s="57"/>
      <c r="I7" s="57"/>
      <c r="J7" s="57"/>
      <c r="K7" s="57"/>
      <c r="L7" s="57"/>
      <c r="M7" s="81"/>
      <c r="N7" s="57"/>
      <c r="O7" s="57"/>
      <c r="P7" s="57"/>
      <c r="Q7" s="57">
        <v>18000</v>
      </c>
      <c r="R7" s="57"/>
      <c r="S7" s="57"/>
      <c r="T7" s="48"/>
      <c r="U7" s="48"/>
      <c r="V7" s="48"/>
      <c r="W7" s="48"/>
      <c r="X7" s="48"/>
      <c r="Y7" s="48"/>
      <c r="Z7" s="48"/>
      <c r="AA7" s="48"/>
      <c r="AB7" s="49" t="s">
        <v>148</v>
      </c>
    </row>
    <row r="8" spans="1:28" ht="33.75" customHeight="1">
      <c r="A8" s="97">
        <v>2</v>
      </c>
      <c r="B8" s="70"/>
      <c r="C8" s="70" t="s">
        <v>843</v>
      </c>
      <c r="D8" s="60" t="s">
        <v>144</v>
      </c>
      <c r="E8" s="57"/>
      <c r="F8" s="57"/>
      <c r="G8" s="57"/>
      <c r="H8" s="57">
        <v>59647</v>
      </c>
      <c r="I8" s="57"/>
      <c r="J8" s="57"/>
      <c r="K8" s="57"/>
      <c r="L8" s="57"/>
      <c r="M8" s="81"/>
      <c r="N8" s="57"/>
      <c r="O8" s="57"/>
      <c r="P8" s="57"/>
      <c r="Q8" s="57"/>
      <c r="R8" s="57"/>
      <c r="S8" s="57"/>
      <c r="T8" s="48"/>
      <c r="U8" s="48"/>
      <c r="V8" s="48"/>
      <c r="W8" s="48"/>
      <c r="X8" s="48"/>
      <c r="Y8" s="48"/>
      <c r="Z8" s="48"/>
      <c r="AA8" s="48"/>
      <c r="AB8" s="49"/>
    </row>
    <row r="9" spans="1:28" ht="95.25" customHeight="1">
      <c r="A9" s="98"/>
      <c r="B9" s="71"/>
      <c r="C9" s="71"/>
      <c r="D9" s="60" t="s">
        <v>253</v>
      </c>
      <c r="E9" s="57"/>
      <c r="F9" s="57"/>
      <c r="G9" s="57"/>
      <c r="H9" s="57">
        <v>36247</v>
      </c>
      <c r="I9" s="57"/>
      <c r="J9" s="57"/>
      <c r="K9" s="57"/>
      <c r="L9" s="57"/>
      <c r="M9" s="81"/>
      <c r="N9" s="57"/>
      <c r="O9" s="57"/>
      <c r="P9" s="57"/>
      <c r="Q9" s="57"/>
      <c r="R9" s="57"/>
      <c r="S9" s="57"/>
      <c r="T9" s="48"/>
      <c r="U9" s="48"/>
      <c r="V9" s="48"/>
      <c r="W9" s="48"/>
      <c r="X9" s="48"/>
      <c r="Y9" s="48"/>
      <c r="Z9" s="48"/>
      <c r="AA9" s="48"/>
      <c r="AB9" s="49" t="s">
        <v>462</v>
      </c>
    </row>
    <row r="10" spans="1:28" ht="76.5" customHeight="1">
      <c r="A10" s="99"/>
      <c r="B10" s="72"/>
      <c r="C10" s="72"/>
      <c r="D10" s="60" t="s">
        <v>145</v>
      </c>
      <c r="E10" s="57"/>
      <c r="F10" s="57"/>
      <c r="G10" s="57"/>
      <c r="H10" s="57">
        <v>15000</v>
      </c>
      <c r="I10" s="57"/>
      <c r="J10" s="57"/>
      <c r="K10" s="57"/>
      <c r="L10" s="57"/>
      <c r="M10" s="81"/>
      <c r="N10" s="57"/>
      <c r="O10" s="57"/>
      <c r="P10" s="57"/>
      <c r="Q10" s="57"/>
      <c r="R10" s="57"/>
      <c r="S10" s="57"/>
      <c r="T10" s="48"/>
      <c r="U10" s="48"/>
      <c r="V10" s="48"/>
      <c r="W10" s="48"/>
      <c r="X10" s="48"/>
      <c r="Y10" s="48"/>
      <c r="Z10" s="48"/>
      <c r="AA10" s="48"/>
      <c r="AB10" s="49" t="s">
        <v>461</v>
      </c>
    </row>
    <row r="11" spans="1:28" ht="68.25" customHeight="1">
      <c r="A11" s="97">
        <v>3</v>
      </c>
      <c r="B11" s="58" t="s">
        <v>941</v>
      </c>
      <c r="C11" s="66" t="s">
        <v>942</v>
      </c>
      <c r="D11" s="61" t="s">
        <v>544</v>
      </c>
      <c r="E11" s="51"/>
      <c r="F11" s="55"/>
      <c r="G11" s="56"/>
      <c r="H11" s="56"/>
      <c r="I11" s="55"/>
      <c r="J11" s="56"/>
      <c r="K11" s="52"/>
      <c r="L11" s="52"/>
      <c r="M11" s="54"/>
      <c r="N11" s="53"/>
      <c r="O11" s="54"/>
      <c r="P11" s="57"/>
      <c r="Q11" s="57"/>
      <c r="R11" s="57"/>
      <c r="S11" s="57"/>
      <c r="T11" s="48"/>
      <c r="U11" s="48"/>
      <c r="V11" s="48"/>
      <c r="W11" s="48"/>
      <c r="X11" s="48"/>
      <c r="Y11" s="48"/>
      <c r="Z11" s="48"/>
      <c r="AA11" s="48"/>
      <c r="AB11" s="49"/>
    </row>
    <row r="12" spans="1:28" ht="21" customHeight="1">
      <c r="A12" s="98"/>
      <c r="B12" s="62"/>
      <c r="C12" s="63"/>
      <c r="D12" s="61" t="s">
        <v>730</v>
      </c>
      <c r="E12" s="51"/>
      <c r="F12" s="55"/>
      <c r="G12" s="56"/>
      <c r="H12" s="56"/>
      <c r="I12" s="55"/>
      <c r="J12" s="56"/>
      <c r="K12" s="52">
        <v>107630</v>
      </c>
      <c r="L12" s="52"/>
      <c r="M12" s="54"/>
      <c r="N12" s="53"/>
      <c r="O12" s="54"/>
      <c r="P12" s="57"/>
      <c r="Q12" s="57">
        <v>-107630</v>
      </c>
      <c r="R12" s="57"/>
      <c r="S12" s="57"/>
      <c r="T12" s="48"/>
      <c r="U12" s="48"/>
      <c r="V12" s="48"/>
      <c r="W12" s="48"/>
      <c r="X12" s="48"/>
      <c r="Y12" s="48"/>
      <c r="Z12" s="48"/>
      <c r="AA12" s="48"/>
      <c r="AB12" s="49"/>
    </row>
    <row r="13" spans="1:28" ht="30">
      <c r="A13" s="99"/>
      <c r="B13" s="64"/>
      <c r="C13" s="65"/>
      <c r="D13" s="61" t="s">
        <v>711</v>
      </c>
      <c r="E13" s="51"/>
      <c r="F13" s="55"/>
      <c r="G13" s="56"/>
      <c r="H13" s="56"/>
      <c r="I13" s="55"/>
      <c r="J13" s="56"/>
      <c r="K13" s="52">
        <v>39070</v>
      </c>
      <c r="L13" s="52"/>
      <c r="M13" s="54"/>
      <c r="N13" s="53"/>
      <c r="O13" s="54"/>
      <c r="P13" s="57"/>
      <c r="Q13" s="57">
        <v>-39070</v>
      </c>
      <c r="R13" s="57"/>
      <c r="S13" s="57"/>
      <c r="T13" s="48"/>
      <c r="U13" s="48"/>
      <c r="V13" s="48"/>
      <c r="W13" s="48"/>
      <c r="X13" s="48"/>
      <c r="Y13" s="48"/>
      <c r="Z13" s="48"/>
      <c r="AA13" s="48"/>
      <c r="AB13" s="49"/>
    </row>
    <row r="14" spans="1:28" ht="50.25" customHeight="1">
      <c r="A14" s="96">
        <v>4</v>
      </c>
      <c r="B14" s="60" t="s">
        <v>146</v>
      </c>
      <c r="C14" s="60" t="s">
        <v>147</v>
      </c>
      <c r="D14" s="60" t="s">
        <v>714</v>
      </c>
      <c r="E14" s="57"/>
      <c r="F14" s="57"/>
      <c r="G14" s="57"/>
      <c r="H14" s="57"/>
      <c r="I14" s="57"/>
      <c r="J14" s="57"/>
      <c r="K14" s="57"/>
      <c r="L14" s="57"/>
      <c r="M14" s="81"/>
      <c r="N14" s="57">
        <v>200</v>
      </c>
      <c r="O14" s="57"/>
      <c r="P14" s="57"/>
      <c r="Q14" s="57"/>
      <c r="R14" s="57"/>
      <c r="S14" s="57"/>
      <c r="T14" s="48"/>
      <c r="U14" s="48"/>
      <c r="V14" s="48"/>
      <c r="W14" s="48"/>
      <c r="X14" s="48"/>
      <c r="Y14" s="48"/>
      <c r="Z14" s="48"/>
      <c r="AA14" s="48"/>
      <c r="AB14" s="84" t="s">
        <v>148</v>
      </c>
    </row>
    <row r="15" spans="1:28" ht="121.5" customHeight="1">
      <c r="A15" s="96">
        <v>5</v>
      </c>
      <c r="B15" s="60" t="s">
        <v>426</v>
      </c>
      <c r="C15" s="60" t="s">
        <v>149</v>
      </c>
      <c r="D15" s="60" t="s">
        <v>555</v>
      </c>
      <c r="E15" s="57"/>
      <c r="F15" s="57"/>
      <c r="G15" s="57"/>
      <c r="H15" s="57"/>
      <c r="I15" s="57"/>
      <c r="J15" s="57"/>
      <c r="K15" s="57"/>
      <c r="L15" s="57"/>
      <c r="M15" s="81"/>
      <c r="N15" s="81">
        <v>2000</v>
      </c>
      <c r="O15" s="57"/>
      <c r="P15" s="57"/>
      <c r="Q15" s="57"/>
      <c r="R15" s="57"/>
      <c r="S15" s="57"/>
      <c r="T15" s="48"/>
      <c r="U15" s="48"/>
      <c r="V15" s="48"/>
      <c r="W15" s="48"/>
      <c r="X15" s="48"/>
      <c r="Y15" s="48"/>
      <c r="Z15" s="48"/>
      <c r="AA15" s="48"/>
      <c r="AB15" s="49" t="s">
        <v>729</v>
      </c>
    </row>
    <row r="16" spans="1:28" ht="63.75" customHeight="1">
      <c r="A16" s="97">
        <v>6</v>
      </c>
      <c r="B16" s="70" t="s">
        <v>150</v>
      </c>
      <c r="C16" s="70" t="s">
        <v>151</v>
      </c>
      <c r="D16" s="60" t="s">
        <v>152</v>
      </c>
      <c r="E16" s="57"/>
      <c r="F16" s="57"/>
      <c r="G16" s="57"/>
      <c r="H16" s="57"/>
      <c r="I16" s="57"/>
      <c r="J16" s="57"/>
      <c r="K16" s="57"/>
      <c r="L16" s="57"/>
      <c r="M16" s="81"/>
      <c r="N16" s="57"/>
      <c r="O16" s="57"/>
      <c r="P16" s="57"/>
      <c r="Q16" s="57"/>
      <c r="R16" s="57"/>
      <c r="S16" s="57"/>
      <c r="T16" s="48"/>
      <c r="U16" s="48"/>
      <c r="V16" s="48"/>
      <c r="W16" s="48"/>
      <c r="X16" s="48"/>
      <c r="Y16" s="48"/>
      <c r="Z16" s="48"/>
      <c r="AA16" s="48"/>
      <c r="AB16" s="49"/>
    </row>
    <row r="17" spans="1:28" ht="60">
      <c r="A17" s="98"/>
      <c r="B17" s="71"/>
      <c r="C17" s="71"/>
      <c r="D17" s="60" t="s">
        <v>153</v>
      </c>
      <c r="E17" s="57"/>
      <c r="F17" s="57"/>
      <c r="G17" s="57"/>
      <c r="H17" s="57"/>
      <c r="I17" s="57"/>
      <c r="J17" s="57"/>
      <c r="K17" s="57"/>
      <c r="L17" s="57"/>
      <c r="M17" s="81">
        <v>60300</v>
      </c>
      <c r="N17" s="57"/>
      <c r="O17" s="57"/>
      <c r="P17" s="57"/>
      <c r="Q17" s="57"/>
      <c r="R17" s="57"/>
      <c r="S17" s="57"/>
      <c r="T17" s="48"/>
      <c r="U17" s="48"/>
      <c r="V17" s="48"/>
      <c r="W17" s="48"/>
      <c r="X17" s="48"/>
      <c r="Y17" s="48"/>
      <c r="Z17" s="48"/>
      <c r="AA17" s="48"/>
      <c r="AB17" s="49" t="s">
        <v>727</v>
      </c>
    </row>
    <row r="18" spans="1:28" ht="60">
      <c r="A18" s="98"/>
      <c r="B18" s="71"/>
      <c r="C18" s="71"/>
      <c r="D18" s="60" t="s">
        <v>154</v>
      </c>
      <c r="E18" s="57"/>
      <c r="F18" s="57"/>
      <c r="G18" s="57"/>
      <c r="H18" s="57"/>
      <c r="I18" s="57"/>
      <c r="J18" s="57"/>
      <c r="K18" s="57"/>
      <c r="L18" s="57"/>
      <c r="M18" s="81">
        <v>24300</v>
      </c>
      <c r="N18" s="57"/>
      <c r="O18" s="57"/>
      <c r="P18" s="57"/>
      <c r="Q18" s="57"/>
      <c r="R18" s="57"/>
      <c r="S18" s="57"/>
      <c r="T18" s="48"/>
      <c r="U18" s="48"/>
      <c r="V18" s="48"/>
      <c r="W18" s="48"/>
      <c r="X18" s="48"/>
      <c r="Y18" s="48"/>
      <c r="Z18" s="48"/>
      <c r="AA18" s="48"/>
      <c r="AB18" s="49" t="s">
        <v>727</v>
      </c>
    </row>
    <row r="19" spans="1:28" ht="66" customHeight="1">
      <c r="A19" s="98"/>
      <c r="B19" s="71"/>
      <c r="C19" s="71"/>
      <c r="D19" s="60" t="s">
        <v>155</v>
      </c>
      <c r="E19" s="57"/>
      <c r="F19" s="57"/>
      <c r="G19" s="57"/>
      <c r="H19" s="57"/>
      <c r="I19" s="57"/>
      <c r="J19" s="57"/>
      <c r="K19" s="57"/>
      <c r="L19" s="57"/>
      <c r="M19" s="81">
        <v>15000</v>
      </c>
      <c r="N19" s="57"/>
      <c r="O19" s="57"/>
      <c r="P19" s="57"/>
      <c r="Q19" s="57"/>
      <c r="R19" s="57"/>
      <c r="S19" s="57"/>
      <c r="T19" s="48"/>
      <c r="U19" s="48"/>
      <c r="V19" s="48"/>
      <c r="W19" s="48"/>
      <c r="X19" s="48"/>
      <c r="Y19" s="48"/>
      <c r="Z19" s="48"/>
      <c r="AA19" s="48"/>
      <c r="AB19" s="49" t="s">
        <v>727</v>
      </c>
    </row>
    <row r="20" spans="1:28" ht="39.75" customHeight="1">
      <c r="A20" s="99"/>
      <c r="B20" s="72"/>
      <c r="C20" s="72"/>
      <c r="D20" s="60" t="s">
        <v>156</v>
      </c>
      <c r="E20" s="57"/>
      <c r="F20" s="57"/>
      <c r="G20" s="57"/>
      <c r="H20" s="57"/>
      <c r="I20" s="57"/>
      <c r="J20" s="57"/>
      <c r="K20" s="57"/>
      <c r="L20" s="57"/>
      <c r="M20" s="81">
        <v>100000</v>
      </c>
      <c r="N20" s="57"/>
      <c r="O20" s="57"/>
      <c r="P20" s="57"/>
      <c r="Q20" s="57"/>
      <c r="R20" s="57"/>
      <c r="S20" s="57"/>
      <c r="T20" s="48"/>
      <c r="U20" s="48"/>
      <c r="V20" s="48"/>
      <c r="W20" s="48"/>
      <c r="X20" s="48"/>
      <c r="Y20" s="48"/>
      <c r="Z20" s="48"/>
      <c r="AA20" s="48"/>
      <c r="AB20" s="49"/>
    </row>
    <row r="21" spans="1:28" ht="59.25" customHeight="1">
      <c r="A21" s="97">
        <v>7</v>
      </c>
      <c r="B21" s="70" t="s">
        <v>157</v>
      </c>
      <c r="C21" s="70" t="s">
        <v>417</v>
      </c>
      <c r="D21" s="60" t="s">
        <v>158</v>
      </c>
      <c r="E21" s="57"/>
      <c r="F21" s="57"/>
      <c r="G21" s="57"/>
      <c r="H21" s="57"/>
      <c r="I21" s="57"/>
      <c r="J21" s="57"/>
      <c r="K21" s="57"/>
      <c r="L21" s="57"/>
      <c r="M21" s="81"/>
      <c r="N21" s="57"/>
      <c r="O21" s="57"/>
      <c r="P21" s="57"/>
      <c r="Q21" s="57"/>
      <c r="R21" s="57"/>
      <c r="S21" s="57"/>
      <c r="T21" s="48"/>
      <c r="U21" s="48"/>
      <c r="V21" s="48"/>
      <c r="W21" s="48"/>
      <c r="X21" s="48"/>
      <c r="Y21" s="48"/>
      <c r="Z21" s="48"/>
      <c r="AA21" s="48"/>
      <c r="AB21" s="49"/>
    </row>
    <row r="22" spans="1:28" ht="51" customHeight="1">
      <c r="A22" s="98"/>
      <c r="B22" s="71"/>
      <c r="C22" s="71"/>
      <c r="D22" s="60" t="s">
        <v>844</v>
      </c>
      <c r="E22" s="57"/>
      <c r="F22" s="57"/>
      <c r="G22" s="57"/>
      <c r="H22" s="57"/>
      <c r="I22" s="57"/>
      <c r="J22" s="57"/>
      <c r="K22" s="57"/>
      <c r="L22" s="57"/>
      <c r="M22" s="81">
        <v>1200</v>
      </c>
      <c r="N22" s="57"/>
      <c r="O22" s="57"/>
      <c r="P22" s="57"/>
      <c r="Q22" s="57"/>
      <c r="R22" s="57"/>
      <c r="S22" s="57"/>
      <c r="T22" s="48"/>
      <c r="U22" s="48"/>
      <c r="V22" s="48"/>
      <c r="W22" s="48"/>
      <c r="X22" s="48"/>
      <c r="Y22" s="48"/>
      <c r="Z22" s="48"/>
      <c r="AA22" s="48"/>
      <c r="AB22" s="49"/>
    </row>
    <row r="23" spans="1:28" ht="48.75" customHeight="1">
      <c r="A23" s="98"/>
      <c r="B23" s="71"/>
      <c r="C23" s="71"/>
      <c r="D23" s="60" t="s">
        <v>159</v>
      </c>
      <c r="E23" s="57"/>
      <c r="F23" s="57"/>
      <c r="G23" s="57"/>
      <c r="H23" s="57"/>
      <c r="I23" s="57"/>
      <c r="J23" s="57"/>
      <c r="K23" s="57"/>
      <c r="L23" s="57"/>
      <c r="M23" s="81">
        <v>4000</v>
      </c>
      <c r="N23" s="57"/>
      <c r="O23" s="57"/>
      <c r="P23" s="57"/>
      <c r="Q23" s="57"/>
      <c r="R23" s="57"/>
      <c r="S23" s="57"/>
      <c r="T23" s="48"/>
      <c r="U23" s="48"/>
      <c r="V23" s="48"/>
      <c r="W23" s="48"/>
      <c r="X23" s="48"/>
      <c r="Y23" s="48"/>
      <c r="Z23" s="48"/>
      <c r="AA23" s="48"/>
      <c r="AB23" s="49"/>
    </row>
    <row r="24" spans="1:28" ht="54" customHeight="1">
      <c r="A24" s="98"/>
      <c r="B24" s="71"/>
      <c r="C24" s="71"/>
      <c r="D24" s="60" t="s">
        <v>160</v>
      </c>
      <c r="E24" s="57"/>
      <c r="F24" s="57"/>
      <c r="G24" s="57"/>
      <c r="H24" s="57"/>
      <c r="I24" s="57"/>
      <c r="J24" s="57"/>
      <c r="K24" s="57"/>
      <c r="L24" s="57"/>
      <c r="M24" s="81">
        <v>800</v>
      </c>
      <c r="N24" s="57"/>
      <c r="O24" s="57"/>
      <c r="P24" s="57"/>
      <c r="Q24" s="57"/>
      <c r="R24" s="57"/>
      <c r="S24" s="57"/>
      <c r="T24" s="48"/>
      <c r="U24" s="48"/>
      <c r="V24" s="48"/>
      <c r="W24" s="48"/>
      <c r="X24" s="48"/>
      <c r="Y24" s="48"/>
      <c r="Z24" s="48"/>
      <c r="AA24" s="48"/>
      <c r="AB24" s="49"/>
    </row>
    <row r="25" spans="1:28" ht="51" customHeight="1">
      <c r="A25" s="98"/>
      <c r="B25" s="71"/>
      <c r="C25" s="71"/>
      <c r="D25" s="60" t="s">
        <v>556</v>
      </c>
      <c r="E25" s="57"/>
      <c r="F25" s="57"/>
      <c r="G25" s="57"/>
      <c r="H25" s="57"/>
      <c r="I25" s="57"/>
      <c r="J25" s="57"/>
      <c r="K25" s="57"/>
      <c r="L25" s="57"/>
      <c r="M25" s="81">
        <v>6500</v>
      </c>
      <c r="N25" s="57"/>
      <c r="O25" s="57"/>
      <c r="P25" s="57"/>
      <c r="Q25" s="57"/>
      <c r="R25" s="57"/>
      <c r="S25" s="57"/>
      <c r="T25" s="48"/>
      <c r="U25" s="48"/>
      <c r="V25" s="48"/>
      <c r="W25" s="48"/>
      <c r="X25" s="48"/>
      <c r="Y25" s="48"/>
      <c r="Z25" s="48"/>
      <c r="AA25" s="48"/>
      <c r="AB25" s="49"/>
    </row>
    <row r="26" spans="1:28" ht="68.25" customHeight="1">
      <c r="A26" s="98"/>
      <c r="B26" s="71"/>
      <c r="C26" s="71"/>
      <c r="D26" s="60" t="s">
        <v>161</v>
      </c>
      <c r="E26" s="57"/>
      <c r="F26" s="57"/>
      <c r="G26" s="57"/>
      <c r="H26" s="57"/>
      <c r="I26" s="57"/>
      <c r="J26" s="57"/>
      <c r="K26" s="57"/>
      <c r="L26" s="57"/>
      <c r="M26" s="81">
        <v>40000</v>
      </c>
      <c r="N26" s="57"/>
      <c r="O26" s="57"/>
      <c r="P26" s="57"/>
      <c r="Q26" s="57"/>
      <c r="R26" s="57"/>
      <c r="S26" s="57"/>
      <c r="T26" s="48"/>
      <c r="U26" s="48"/>
      <c r="V26" s="48"/>
      <c r="W26" s="48"/>
      <c r="X26" s="48"/>
      <c r="Y26" s="48"/>
      <c r="Z26" s="48"/>
      <c r="AA26" s="48"/>
      <c r="AB26" s="49"/>
    </row>
    <row r="27" spans="1:28" ht="95.25" customHeight="1">
      <c r="A27" s="98"/>
      <c r="B27" s="71"/>
      <c r="C27" s="71"/>
      <c r="D27" s="60" t="s">
        <v>162</v>
      </c>
      <c r="E27" s="57"/>
      <c r="F27" s="57"/>
      <c r="G27" s="57"/>
      <c r="H27" s="57"/>
      <c r="I27" s="57"/>
      <c r="J27" s="57"/>
      <c r="K27" s="57"/>
      <c r="L27" s="57"/>
      <c r="M27" s="81">
        <v>3000</v>
      </c>
      <c r="N27" s="57"/>
      <c r="O27" s="57"/>
      <c r="P27" s="57"/>
      <c r="Q27" s="57"/>
      <c r="R27" s="57"/>
      <c r="S27" s="57"/>
      <c r="T27" s="48"/>
      <c r="U27" s="48"/>
      <c r="V27" s="48"/>
      <c r="W27" s="48"/>
      <c r="X27" s="48"/>
      <c r="Y27" s="48"/>
      <c r="Z27" s="48"/>
      <c r="AA27" s="48"/>
      <c r="AB27" s="49"/>
    </row>
    <row r="28" spans="1:28" ht="66" customHeight="1">
      <c r="A28" s="98"/>
      <c r="B28" s="71"/>
      <c r="C28" s="71"/>
      <c r="D28" s="60" t="s">
        <v>163</v>
      </c>
      <c r="E28" s="57"/>
      <c r="F28" s="57"/>
      <c r="G28" s="57"/>
      <c r="H28" s="57"/>
      <c r="I28" s="57"/>
      <c r="J28" s="57"/>
      <c r="K28" s="57"/>
      <c r="L28" s="57"/>
      <c r="M28" s="81">
        <v>1200</v>
      </c>
      <c r="N28" s="57"/>
      <c r="O28" s="57"/>
      <c r="P28" s="57"/>
      <c r="Q28" s="57"/>
      <c r="R28" s="57"/>
      <c r="S28" s="57"/>
      <c r="T28" s="48"/>
      <c r="U28" s="48"/>
      <c r="V28" s="48"/>
      <c r="W28" s="48"/>
      <c r="X28" s="48"/>
      <c r="Y28" s="48"/>
      <c r="Z28" s="48"/>
      <c r="AA28" s="48"/>
      <c r="AB28" s="49"/>
    </row>
    <row r="29" spans="1:28" ht="63.75" customHeight="1">
      <c r="A29" s="99"/>
      <c r="B29" s="72"/>
      <c r="C29" s="72"/>
      <c r="D29" s="60" t="s">
        <v>87</v>
      </c>
      <c r="E29" s="57"/>
      <c r="F29" s="57"/>
      <c r="G29" s="57"/>
      <c r="H29" s="57"/>
      <c r="I29" s="57"/>
      <c r="J29" s="57"/>
      <c r="K29" s="57"/>
      <c r="L29" s="57"/>
      <c r="M29" s="81">
        <v>300</v>
      </c>
      <c r="N29" s="57"/>
      <c r="O29" s="57"/>
      <c r="P29" s="57"/>
      <c r="Q29" s="57"/>
      <c r="R29" s="57"/>
      <c r="S29" s="57"/>
      <c r="T29" s="48"/>
      <c r="U29" s="48"/>
      <c r="V29" s="48"/>
      <c r="W29" s="48"/>
      <c r="X29" s="48"/>
      <c r="Y29" s="48"/>
      <c r="Z29" s="48"/>
      <c r="AA29" s="48"/>
      <c r="AB29" s="49"/>
    </row>
    <row r="30" spans="1:28" ht="69" customHeight="1">
      <c r="A30" s="97">
        <v>8</v>
      </c>
      <c r="B30" s="70" t="s">
        <v>165</v>
      </c>
      <c r="C30" s="70" t="s">
        <v>721</v>
      </c>
      <c r="D30" s="60" t="s">
        <v>166</v>
      </c>
      <c r="E30" s="57"/>
      <c r="F30" s="57"/>
      <c r="G30" s="57"/>
      <c r="H30" s="57"/>
      <c r="I30" s="57"/>
      <c r="J30" s="57"/>
      <c r="K30" s="57"/>
      <c r="L30" s="57"/>
      <c r="M30" s="81"/>
      <c r="N30" s="57"/>
      <c r="O30" s="57"/>
      <c r="P30" s="57"/>
      <c r="Q30" s="57"/>
      <c r="R30" s="57"/>
      <c r="S30" s="57"/>
      <c r="T30" s="48"/>
      <c r="U30" s="48"/>
      <c r="V30" s="48"/>
      <c r="W30" s="48"/>
      <c r="X30" s="48"/>
      <c r="Y30" s="48"/>
      <c r="Z30" s="48"/>
      <c r="AA30" s="48"/>
      <c r="AB30" s="49"/>
    </row>
    <row r="31" spans="1:28" ht="84" customHeight="1">
      <c r="A31" s="98"/>
      <c r="B31" s="71"/>
      <c r="C31" s="71"/>
      <c r="D31" s="60" t="s">
        <v>167</v>
      </c>
      <c r="E31" s="57"/>
      <c r="F31" s="57"/>
      <c r="G31" s="57"/>
      <c r="H31" s="57"/>
      <c r="I31" s="57"/>
      <c r="J31" s="57"/>
      <c r="K31" s="57"/>
      <c r="L31" s="57"/>
      <c r="M31" s="81">
        <v>60000</v>
      </c>
      <c r="N31" s="57"/>
      <c r="O31" s="57"/>
      <c r="P31" s="57"/>
      <c r="Q31" s="57"/>
      <c r="R31" s="57"/>
      <c r="S31" s="57"/>
      <c r="T31" s="48"/>
      <c r="U31" s="48"/>
      <c r="V31" s="48"/>
      <c r="W31" s="48"/>
      <c r="X31" s="48"/>
      <c r="Y31" s="48"/>
      <c r="Z31" s="48"/>
      <c r="AA31" s="48"/>
      <c r="AB31" s="49" t="s">
        <v>727</v>
      </c>
    </row>
    <row r="32" spans="1:28" ht="71.25" customHeight="1">
      <c r="A32" s="98"/>
      <c r="B32" s="71"/>
      <c r="C32" s="71"/>
      <c r="D32" s="60" t="s">
        <v>168</v>
      </c>
      <c r="E32" s="57"/>
      <c r="F32" s="57"/>
      <c r="G32" s="57"/>
      <c r="H32" s="57"/>
      <c r="I32" s="57"/>
      <c r="J32" s="57"/>
      <c r="K32" s="57"/>
      <c r="L32" s="57"/>
      <c r="M32" s="81">
        <v>20000</v>
      </c>
      <c r="N32" s="57"/>
      <c r="O32" s="57"/>
      <c r="P32" s="57"/>
      <c r="Q32" s="57"/>
      <c r="R32" s="57"/>
      <c r="S32" s="57"/>
      <c r="T32" s="48"/>
      <c r="U32" s="48"/>
      <c r="V32" s="48"/>
      <c r="W32" s="48"/>
      <c r="X32" s="48"/>
      <c r="Y32" s="48"/>
      <c r="Z32" s="48"/>
      <c r="AA32" s="48"/>
      <c r="AB32" s="49" t="s">
        <v>754</v>
      </c>
    </row>
    <row r="33" spans="1:28" ht="99" customHeight="1">
      <c r="A33" s="98"/>
      <c r="B33" s="71"/>
      <c r="C33" s="71"/>
      <c r="D33" s="60" t="s">
        <v>752</v>
      </c>
      <c r="E33" s="57"/>
      <c r="F33" s="57"/>
      <c r="G33" s="57"/>
      <c r="H33" s="57"/>
      <c r="I33" s="57"/>
      <c r="J33" s="57"/>
      <c r="K33" s="57"/>
      <c r="L33" s="57"/>
      <c r="M33" s="81">
        <v>20000</v>
      </c>
      <c r="N33" s="57"/>
      <c r="O33" s="57"/>
      <c r="P33" s="57"/>
      <c r="Q33" s="57"/>
      <c r="R33" s="57"/>
      <c r="S33" s="57"/>
      <c r="T33" s="48"/>
      <c r="U33" s="48"/>
      <c r="V33" s="48"/>
      <c r="W33" s="48"/>
      <c r="X33" s="48"/>
      <c r="Y33" s="48"/>
      <c r="Z33" s="48"/>
      <c r="AA33" s="48"/>
      <c r="AB33" s="49" t="s">
        <v>753</v>
      </c>
    </row>
    <row r="34" spans="1:28" ht="84" customHeight="1">
      <c r="A34" s="98"/>
      <c r="B34" s="71"/>
      <c r="C34" s="71"/>
      <c r="D34" s="60" t="s">
        <v>755</v>
      </c>
      <c r="E34" s="57"/>
      <c r="F34" s="57"/>
      <c r="G34" s="57"/>
      <c r="H34" s="57"/>
      <c r="I34" s="57"/>
      <c r="J34" s="57"/>
      <c r="K34" s="57"/>
      <c r="L34" s="57"/>
      <c r="M34" s="81">
        <v>10000</v>
      </c>
      <c r="N34" s="57"/>
      <c r="O34" s="57"/>
      <c r="P34" s="57"/>
      <c r="Q34" s="57"/>
      <c r="R34" s="57"/>
      <c r="S34" s="57"/>
      <c r="T34" s="48"/>
      <c r="U34" s="48"/>
      <c r="V34" s="48"/>
      <c r="W34" s="48"/>
      <c r="X34" s="48"/>
      <c r="Y34" s="48"/>
      <c r="Z34" s="48"/>
      <c r="AA34" s="48"/>
      <c r="AB34" s="49"/>
    </row>
    <row r="35" spans="1:28" ht="82.5" customHeight="1">
      <c r="A35" s="98"/>
      <c r="B35" s="71"/>
      <c r="C35" s="71"/>
      <c r="D35" s="60" t="s">
        <v>747</v>
      </c>
      <c r="E35" s="57"/>
      <c r="F35" s="57"/>
      <c r="G35" s="57"/>
      <c r="H35" s="57"/>
      <c r="I35" s="57"/>
      <c r="J35" s="57"/>
      <c r="K35" s="57"/>
      <c r="L35" s="57"/>
      <c r="M35" s="81">
        <v>5069</v>
      </c>
      <c r="N35" s="57"/>
      <c r="O35" s="57"/>
      <c r="P35" s="57"/>
      <c r="Q35" s="57"/>
      <c r="R35" s="57"/>
      <c r="S35" s="57"/>
      <c r="T35" s="48"/>
      <c r="U35" s="48"/>
      <c r="V35" s="48"/>
      <c r="W35" s="48"/>
      <c r="X35" s="48"/>
      <c r="Y35" s="48"/>
      <c r="Z35" s="48"/>
      <c r="AA35" s="48"/>
      <c r="AB35" s="49" t="s">
        <v>727</v>
      </c>
    </row>
    <row r="36" spans="1:28" ht="66" customHeight="1">
      <c r="A36" s="99"/>
      <c r="B36" s="72"/>
      <c r="C36" s="72"/>
      <c r="D36" s="60" t="s">
        <v>751</v>
      </c>
      <c r="E36" s="57"/>
      <c r="F36" s="57"/>
      <c r="G36" s="57"/>
      <c r="H36" s="57"/>
      <c r="I36" s="57"/>
      <c r="J36" s="57"/>
      <c r="K36" s="57"/>
      <c r="L36" s="57"/>
      <c r="M36" s="81">
        <v>2931</v>
      </c>
      <c r="N36" s="57"/>
      <c r="O36" s="57"/>
      <c r="P36" s="57"/>
      <c r="Q36" s="57"/>
      <c r="R36" s="57"/>
      <c r="S36" s="57"/>
      <c r="T36" s="48"/>
      <c r="U36" s="48"/>
      <c r="V36" s="48"/>
      <c r="W36" s="48"/>
      <c r="X36" s="48"/>
      <c r="Y36" s="48"/>
      <c r="Z36" s="48"/>
      <c r="AA36" s="48"/>
      <c r="AB36" s="49" t="s">
        <v>727</v>
      </c>
    </row>
    <row r="37" spans="1:28" ht="66" customHeight="1">
      <c r="A37" s="97">
        <v>9</v>
      </c>
      <c r="B37" s="70" t="s">
        <v>756</v>
      </c>
      <c r="C37" s="70" t="s">
        <v>757</v>
      </c>
      <c r="D37" s="60" t="s">
        <v>758</v>
      </c>
      <c r="E37" s="57"/>
      <c r="F37" s="57"/>
      <c r="G37" s="57"/>
      <c r="H37" s="57"/>
      <c r="I37" s="57"/>
      <c r="J37" s="57"/>
      <c r="K37" s="57"/>
      <c r="L37" s="57"/>
      <c r="M37" s="81"/>
      <c r="N37" s="57"/>
      <c r="O37" s="57"/>
      <c r="P37" s="57"/>
      <c r="Q37" s="57"/>
      <c r="R37" s="57"/>
      <c r="S37" s="57"/>
      <c r="T37" s="48"/>
      <c r="U37" s="48"/>
      <c r="V37" s="48"/>
      <c r="W37" s="48"/>
      <c r="X37" s="48"/>
      <c r="Y37" s="48"/>
      <c r="Z37" s="48"/>
      <c r="AA37" s="48"/>
      <c r="AB37" s="49"/>
    </row>
    <row r="38" spans="1:28" ht="42.75" customHeight="1">
      <c r="A38" s="98"/>
      <c r="B38" s="71"/>
      <c r="C38" s="71"/>
      <c r="D38" s="60" t="s">
        <v>520</v>
      </c>
      <c r="E38" s="57"/>
      <c r="F38" s="57"/>
      <c r="G38" s="57"/>
      <c r="H38" s="57"/>
      <c r="I38" s="57"/>
      <c r="J38" s="57"/>
      <c r="K38" s="57"/>
      <c r="L38" s="57"/>
      <c r="M38" s="81">
        <v>20000</v>
      </c>
      <c r="N38" s="57"/>
      <c r="O38" s="57"/>
      <c r="P38" s="57"/>
      <c r="Q38" s="57"/>
      <c r="R38" s="57"/>
      <c r="S38" s="57"/>
      <c r="T38" s="48"/>
      <c r="U38" s="48"/>
      <c r="V38" s="48"/>
      <c r="W38" s="48"/>
      <c r="X38" s="48"/>
      <c r="Y38" s="48"/>
      <c r="Z38" s="48"/>
      <c r="AA38" s="48"/>
      <c r="AB38" s="49"/>
    </row>
    <row r="39" spans="1:28" ht="261" customHeight="1">
      <c r="A39" s="98"/>
      <c r="B39" s="71"/>
      <c r="C39" s="71"/>
      <c r="D39" s="60" t="s">
        <v>521</v>
      </c>
      <c r="E39" s="57"/>
      <c r="F39" s="57"/>
      <c r="G39" s="57"/>
      <c r="H39" s="57"/>
      <c r="I39" s="57"/>
      <c r="J39" s="57"/>
      <c r="K39" s="57"/>
      <c r="L39" s="57"/>
      <c r="M39" s="81">
        <v>341058</v>
      </c>
      <c r="N39" s="57"/>
      <c r="O39" s="57"/>
      <c r="P39" s="57"/>
      <c r="Q39" s="57"/>
      <c r="R39" s="57"/>
      <c r="S39" s="57"/>
      <c r="T39" s="48"/>
      <c r="U39" s="48"/>
      <c r="V39" s="48"/>
      <c r="W39" s="48"/>
      <c r="X39" s="48"/>
      <c r="Y39" s="48"/>
      <c r="Z39" s="48"/>
      <c r="AA39" s="48"/>
      <c r="AB39" s="49"/>
    </row>
    <row r="40" spans="1:28" ht="81" customHeight="1">
      <c r="A40" s="98"/>
      <c r="B40" s="71"/>
      <c r="C40" s="71"/>
      <c r="D40" s="60" t="s">
        <v>522</v>
      </c>
      <c r="E40" s="57"/>
      <c r="F40" s="57"/>
      <c r="G40" s="57"/>
      <c r="H40" s="57"/>
      <c r="I40" s="57"/>
      <c r="J40" s="57"/>
      <c r="K40" s="57"/>
      <c r="L40" s="57"/>
      <c r="M40" s="81">
        <v>25000</v>
      </c>
      <c r="N40" s="57"/>
      <c r="O40" s="57"/>
      <c r="P40" s="57"/>
      <c r="Q40" s="57"/>
      <c r="R40" s="57"/>
      <c r="S40" s="57"/>
      <c r="T40" s="48"/>
      <c r="U40" s="48"/>
      <c r="V40" s="48"/>
      <c r="W40" s="48"/>
      <c r="X40" s="48"/>
      <c r="Y40" s="48"/>
      <c r="Z40" s="48"/>
      <c r="AA40" s="48"/>
      <c r="AB40" s="49" t="s">
        <v>727</v>
      </c>
    </row>
    <row r="41" spans="1:28" ht="104.25" customHeight="1">
      <c r="A41" s="98"/>
      <c r="B41" s="71"/>
      <c r="C41" s="71"/>
      <c r="D41" s="60" t="s">
        <v>523</v>
      </c>
      <c r="E41" s="73"/>
      <c r="F41" s="73"/>
      <c r="G41" s="73"/>
      <c r="H41" s="73"/>
      <c r="I41" s="73"/>
      <c r="J41" s="73"/>
      <c r="K41" s="73"/>
      <c r="L41" s="73"/>
      <c r="M41" s="81">
        <v>20000</v>
      </c>
      <c r="N41" s="73"/>
      <c r="O41" s="73"/>
      <c r="P41" s="73"/>
      <c r="Q41" s="73"/>
      <c r="R41" s="73"/>
      <c r="S41" s="73"/>
      <c r="T41" s="48"/>
      <c r="U41" s="48"/>
      <c r="V41" s="48"/>
      <c r="W41" s="48"/>
      <c r="X41" s="48"/>
      <c r="Y41" s="48"/>
      <c r="Z41" s="48"/>
      <c r="AA41" s="48"/>
      <c r="AB41" s="49" t="s">
        <v>727</v>
      </c>
    </row>
    <row r="42" spans="1:28" ht="99" customHeight="1">
      <c r="A42" s="98"/>
      <c r="B42" s="71"/>
      <c r="C42" s="71"/>
      <c r="D42" s="60" t="s">
        <v>524</v>
      </c>
      <c r="E42" s="57"/>
      <c r="F42" s="57"/>
      <c r="G42" s="57"/>
      <c r="H42" s="57"/>
      <c r="I42" s="57"/>
      <c r="J42" s="57"/>
      <c r="K42" s="57"/>
      <c r="L42" s="57"/>
      <c r="M42" s="81">
        <v>960000</v>
      </c>
      <c r="N42" s="57"/>
      <c r="O42" s="57"/>
      <c r="P42" s="57"/>
      <c r="Q42" s="57"/>
      <c r="R42" s="57"/>
      <c r="S42" s="57"/>
      <c r="T42" s="48"/>
      <c r="U42" s="48"/>
      <c r="V42" s="48"/>
      <c r="W42" s="48"/>
      <c r="X42" s="48"/>
      <c r="Y42" s="48"/>
      <c r="Z42" s="48"/>
      <c r="AA42" s="48"/>
      <c r="AB42" s="49" t="s">
        <v>726</v>
      </c>
    </row>
    <row r="43" spans="1:28" ht="87.75" customHeight="1">
      <c r="A43" s="99"/>
      <c r="B43" s="72"/>
      <c r="C43" s="72"/>
      <c r="D43" s="60" t="s">
        <v>525</v>
      </c>
      <c r="E43" s="57"/>
      <c r="F43" s="57"/>
      <c r="G43" s="57"/>
      <c r="H43" s="57"/>
      <c r="I43" s="57"/>
      <c r="J43" s="57"/>
      <c r="K43" s="57"/>
      <c r="L43" s="57"/>
      <c r="M43" s="81">
        <v>9000</v>
      </c>
      <c r="N43" s="57"/>
      <c r="O43" s="57"/>
      <c r="P43" s="57"/>
      <c r="Q43" s="57"/>
      <c r="R43" s="57"/>
      <c r="S43" s="57"/>
      <c r="T43" s="48"/>
      <c r="U43" s="48"/>
      <c r="V43" s="48"/>
      <c r="W43" s="48"/>
      <c r="X43" s="48"/>
      <c r="Y43" s="48"/>
      <c r="Z43" s="48"/>
      <c r="AA43" s="48"/>
      <c r="AB43" s="49" t="s">
        <v>727</v>
      </c>
    </row>
    <row r="44" spans="1:28" ht="62.25" customHeight="1">
      <c r="A44" s="97">
        <v>10</v>
      </c>
      <c r="B44" s="70" t="s">
        <v>526</v>
      </c>
      <c r="C44" s="70" t="s">
        <v>845</v>
      </c>
      <c r="D44" s="60" t="s">
        <v>527</v>
      </c>
      <c r="E44" s="57"/>
      <c r="F44" s="57"/>
      <c r="G44" s="57"/>
      <c r="H44" s="57"/>
      <c r="I44" s="57"/>
      <c r="J44" s="57"/>
      <c r="K44" s="57"/>
      <c r="L44" s="57"/>
      <c r="M44" s="81"/>
      <c r="N44" s="57"/>
      <c r="O44" s="57"/>
      <c r="P44" s="57"/>
      <c r="Q44" s="57"/>
      <c r="R44" s="57"/>
      <c r="S44" s="57"/>
      <c r="T44" s="48"/>
      <c r="U44" s="48"/>
      <c r="V44" s="48"/>
      <c r="W44" s="48"/>
      <c r="X44" s="48"/>
      <c r="Y44" s="48"/>
      <c r="Z44" s="48"/>
      <c r="AA44" s="48"/>
      <c r="AB44" s="49"/>
    </row>
    <row r="45" spans="1:28" ht="77.25" customHeight="1">
      <c r="A45" s="99"/>
      <c r="B45" s="72"/>
      <c r="C45" s="72"/>
      <c r="D45" s="60" t="s">
        <v>528</v>
      </c>
      <c r="E45" s="57"/>
      <c r="F45" s="57"/>
      <c r="G45" s="57"/>
      <c r="H45" s="57"/>
      <c r="I45" s="57"/>
      <c r="J45" s="57"/>
      <c r="K45" s="57"/>
      <c r="L45" s="57"/>
      <c r="M45" s="81">
        <v>60000</v>
      </c>
      <c r="N45" s="57"/>
      <c r="O45" s="57"/>
      <c r="P45" s="57"/>
      <c r="Q45" s="57"/>
      <c r="R45" s="57"/>
      <c r="S45" s="57"/>
      <c r="T45" s="48"/>
      <c r="U45" s="48"/>
      <c r="V45" s="48"/>
      <c r="W45" s="48"/>
      <c r="X45" s="48"/>
      <c r="Y45" s="48"/>
      <c r="Z45" s="48"/>
      <c r="AA45" s="48"/>
      <c r="AB45" s="95" t="s">
        <v>529</v>
      </c>
    </row>
    <row r="46" spans="1:28" ht="60.75" customHeight="1">
      <c r="A46" s="97">
        <v>11</v>
      </c>
      <c r="B46" s="70" t="s">
        <v>530</v>
      </c>
      <c r="C46" s="70" t="s">
        <v>151</v>
      </c>
      <c r="D46" s="60" t="s">
        <v>152</v>
      </c>
      <c r="E46" s="57"/>
      <c r="F46" s="57"/>
      <c r="G46" s="57"/>
      <c r="H46" s="57"/>
      <c r="I46" s="57"/>
      <c r="J46" s="57"/>
      <c r="K46" s="57"/>
      <c r="L46" s="57"/>
      <c r="M46" s="81"/>
      <c r="N46" s="57"/>
      <c r="O46" s="57"/>
      <c r="P46" s="57"/>
      <c r="Q46" s="57"/>
      <c r="R46" s="57"/>
      <c r="S46" s="57"/>
      <c r="T46" s="48"/>
      <c r="U46" s="48"/>
      <c r="V46" s="48"/>
      <c r="W46" s="48"/>
      <c r="X46" s="48"/>
      <c r="Y46" s="48"/>
      <c r="Z46" s="48"/>
      <c r="AA46" s="48"/>
      <c r="AB46" s="49"/>
    </row>
    <row r="47" spans="1:28" ht="57" customHeight="1">
      <c r="A47" s="98"/>
      <c r="B47" s="71"/>
      <c r="C47" s="71"/>
      <c r="D47" s="60" t="s">
        <v>531</v>
      </c>
      <c r="E47" s="57"/>
      <c r="F47" s="57"/>
      <c r="G47" s="57"/>
      <c r="H47" s="57"/>
      <c r="I47" s="57"/>
      <c r="J47" s="57"/>
      <c r="K47" s="57"/>
      <c r="L47" s="57"/>
      <c r="M47" s="81">
        <v>-30000</v>
      </c>
      <c r="N47" s="57"/>
      <c r="O47" s="57"/>
      <c r="P47" s="57"/>
      <c r="Q47" s="57"/>
      <c r="R47" s="57"/>
      <c r="S47" s="57"/>
      <c r="T47" s="48"/>
      <c r="U47" s="48"/>
      <c r="V47" s="48"/>
      <c r="W47" s="48"/>
      <c r="X47" s="48"/>
      <c r="Y47" s="48"/>
      <c r="Z47" s="48"/>
      <c r="AA47" s="48"/>
      <c r="AB47" s="49"/>
    </row>
    <row r="48" spans="1:28" ht="69" customHeight="1">
      <c r="A48" s="99"/>
      <c r="B48" s="72"/>
      <c r="C48" s="72"/>
      <c r="D48" s="60" t="s">
        <v>532</v>
      </c>
      <c r="E48" s="57"/>
      <c r="F48" s="57"/>
      <c r="G48" s="57"/>
      <c r="H48" s="57"/>
      <c r="I48" s="57"/>
      <c r="J48" s="57"/>
      <c r="K48" s="57"/>
      <c r="L48" s="57"/>
      <c r="M48" s="81">
        <v>30000</v>
      </c>
      <c r="N48" s="57"/>
      <c r="O48" s="57"/>
      <c r="P48" s="57"/>
      <c r="Q48" s="57"/>
      <c r="R48" s="57"/>
      <c r="S48" s="57"/>
      <c r="T48" s="48"/>
      <c r="U48" s="48"/>
      <c r="V48" s="48"/>
      <c r="W48" s="48"/>
      <c r="X48" s="48"/>
      <c r="Y48" s="48"/>
      <c r="Z48" s="48"/>
      <c r="AA48" s="48"/>
      <c r="AB48" s="49"/>
    </row>
    <row r="49" spans="1:28" ht="69" customHeight="1">
      <c r="A49" s="96">
        <v>12</v>
      </c>
      <c r="B49" s="60" t="s">
        <v>533</v>
      </c>
      <c r="C49" s="60" t="s">
        <v>534</v>
      </c>
      <c r="D49" s="60" t="s">
        <v>535</v>
      </c>
      <c r="E49" s="57">
        <v>60000</v>
      </c>
      <c r="F49" s="57"/>
      <c r="G49" s="57"/>
      <c r="H49" s="57"/>
      <c r="I49" s="57"/>
      <c r="J49" s="57"/>
      <c r="K49" s="57"/>
      <c r="L49" s="57"/>
      <c r="M49" s="81"/>
      <c r="N49" s="57"/>
      <c r="O49" s="57"/>
      <c r="P49" s="57"/>
      <c r="Q49" s="57"/>
      <c r="R49" s="52">
        <v>7594</v>
      </c>
      <c r="S49" s="56">
        <v>8601</v>
      </c>
      <c r="T49" s="74"/>
      <c r="U49" s="74"/>
      <c r="V49" s="74"/>
      <c r="W49" s="74"/>
      <c r="X49" s="74"/>
      <c r="Y49" s="74"/>
      <c r="Z49" s="74"/>
      <c r="AA49" s="74"/>
      <c r="AB49" s="50" t="s">
        <v>727</v>
      </c>
    </row>
    <row r="50" spans="1:28" ht="54" customHeight="1">
      <c r="A50" s="96"/>
      <c r="B50" s="60"/>
      <c r="C50" s="60"/>
      <c r="D50" s="60" t="s">
        <v>536</v>
      </c>
      <c r="E50" s="57"/>
      <c r="F50" s="57"/>
      <c r="G50" s="57"/>
      <c r="H50" s="57"/>
      <c r="I50" s="57"/>
      <c r="J50" s="57"/>
      <c r="K50" s="57"/>
      <c r="L50" s="57"/>
      <c r="M50" s="81"/>
      <c r="N50" s="57"/>
      <c r="O50" s="57"/>
      <c r="P50" s="57"/>
      <c r="Q50" s="57"/>
      <c r="R50" s="52">
        <v>-7594</v>
      </c>
      <c r="S50" s="74"/>
      <c r="T50" s="74"/>
      <c r="U50" s="74"/>
      <c r="V50" s="74"/>
      <c r="W50" s="74"/>
      <c r="X50" s="74"/>
      <c r="Y50" s="74"/>
      <c r="Z50" s="74"/>
      <c r="AA50" s="74"/>
      <c r="AB50" s="50" t="s">
        <v>537</v>
      </c>
    </row>
    <row r="51" spans="1:28" ht="122.25" customHeight="1">
      <c r="A51" s="96">
        <v>13</v>
      </c>
      <c r="B51" s="60" t="s">
        <v>538</v>
      </c>
      <c r="C51" s="60" t="s">
        <v>539</v>
      </c>
      <c r="D51" s="60" t="s">
        <v>569</v>
      </c>
      <c r="E51" s="73">
        <v>76924.17</v>
      </c>
      <c r="F51" s="57"/>
      <c r="G51" s="57"/>
      <c r="H51" s="57"/>
      <c r="I51" s="57"/>
      <c r="J51" s="57"/>
      <c r="K51" s="57"/>
      <c r="L51" s="57"/>
      <c r="M51" s="81"/>
      <c r="N51" s="57"/>
      <c r="O51" s="57"/>
      <c r="P51" s="57"/>
      <c r="Q51" s="57">
        <v>76925</v>
      </c>
      <c r="R51" s="57"/>
      <c r="S51" s="57"/>
      <c r="T51" s="48"/>
      <c r="U51" s="48"/>
      <c r="V51" s="48"/>
      <c r="W51" s="48"/>
      <c r="X51" s="48"/>
      <c r="Y51" s="48"/>
      <c r="Z51" s="48"/>
      <c r="AA51" s="48"/>
      <c r="AB51" s="49" t="s">
        <v>726</v>
      </c>
    </row>
    <row r="52" spans="1:28" ht="52.5" customHeight="1">
      <c r="A52" s="96">
        <v>14</v>
      </c>
      <c r="B52" s="60" t="s">
        <v>540</v>
      </c>
      <c r="C52" s="60" t="s">
        <v>541</v>
      </c>
      <c r="D52" s="60" t="s">
        <v>542</v>
      </c>
      <c r="E52" s="57">
        <v>30000</v>
      </c>
      <c r="F52" s="57"/>
      <c r="G52" s="57"/>
      <c r="H52" s="57"/>
      <c r="I52" s="57"/>
      <c r="J52" s="57"/>
      <c r="K52" s="57"/>
      <c r="L52" s="57"/>
      <c r="M52" s="81"/>
      <c r="N52" s="57"/>
      <c r="O52" s="57"/>
      <c r="P52" s="57"/>
      <c r="Q52" s="57"/>
      <c r="R52" s="57"/>
      <c r="S52" s="57"/>
      <c r="T52" s="48"/>
      <c r="U52" s="48"/>
      <c r="V52" s="48"/>
      <c r="W52" s="48"/>
      <c r="X52" s="48"/>
      <c r="Y52" s="48"/>
      <c r="Z52" s="48"/>
      <c r="AA52" s="48"/>
      <c r="AB52" s="49"/>
    </row>
    <row r="53" spans="1:28" ht="39" customHeight="1">
      <c r="A53" s="97">
        <v>15</v>
      </c>
      <c r="B53" s="70" t="s">
        <v>57</v>
      </c>
      <c r="C53" s="70" t="s">
        <v>736</v>
      </c>
      <c r="D53" s="60" t="s">
        <v>728</v>
      </c>
      <c r="E53" s="57"/>
      <c r="F53" s="57"/>
      <c r="G53" s="57"/>
      <c r="H53" s="57"/>
      <c r="I53" s="57"/>
      <c r="J53" s="57"/>
      <c r="K53" s="57"/>
      <c r="L53" s="57"/>
      <c r="M53" s="81"/>
      <c r="N53" s="57"/>
      <c r="O53" s="57"/>
      <c r="P53" s="57"/>
      <c r="Q53" s="57"/>
      <c r="R53" s="57"/>
      <c r="S53" s="57"/>
      <c r="T53" s="48"/>
      <c r="U53" s="48"/>
      <c r="V53" s="48"/>
      <c r="W53" s="48"/>
      <c r="X53" s="48"/>
      <c r="Y53" s="48"/>
      <c r="Z53" s="48"/>
      <c r="AA53" s="48"/>
      <c r="AB53" s="49"/>
    </row>
    <row r="54" spans="1:28" ht="60">
      <c r="A54" s="98"/>
      <c r="B54" s="71"/>
      <c r="C54" s="71"/>
      <c r="D54" s="60" t="s">
        <v>58</v>
      </c>
      <c r="E54" s="73">
        <v>136358.13</v>
      </c>
      <c r="F54" s="57"/>
      <c r="G54" s="57"/>
      <c r="H54" s="57"/>
      <c r="I54" s="57"/>
      <c r="J54" s="57"/>
      <c r="K54" s="57"/>
      <c r="L54" s="57"/>
      <c r="M54" s="81"/>
      <c r="N54" s="57"/>
      <c r="O54" s="57"/>
      <c r="P54" s="57"/>
      <c r="Q54" s="57"/>
      <c r="R54" s="57"/>
      <c r="S54" s="57"/>
      <c r="T54" s="48"/>
      <c r="U54" s="48"/>
      <c r="V54" s="48"/>
      <c r="W54" s="48"/>
      <c r="X54" s="48"/>
      <c r="Y54" s="48"/>
      <c r="Z54" s="48"/>
      <c r="AA54" s="48"/>
      <c r="AB54" s="49"/>
    </row>
    <row r="55" spans="1:28" ht="66" customHeight="1">
      <c r="A55" s="98"/>
      <c r="B55" s="71"/>
      <c r="C55" s="71"/>
      <c r="D55" s="60" t="s">
        <v>594</v>
      </c>
      <c r="E55" s="57">
        <v>100000</v>
      </c>
      <c r="F55" s="57"/>
      <c r="G55" s="57"/>
      <c r="H55" s="57"/>
      <c r="I55" s="57"/>
      <c r="J55" s="57"/>
      <c r="K55" s="57"/>
      <c r="L55" s="57"/>
      <c r="M55" s="81"/>
      <c r="N55" s="57"/>
      <c r="O55" s="57"/>
      <c r="P55" s="57"/>
      <c r="Q55" s="57"/>
      <c r="R55" s="57"/>
      <c r="S55" s="57"/>
      <c r="T55" s="48"/>
      <c r="U55" s="48"/>
      <c r="V55" s="48"/>
      <c r="W55" s="48"/>
      <c r="X55" s="48"/>
      <c r="Y55" s="48"/>
      <c r="Z55" s="48"/>
      <c r="AA55" s="48"/>
      <c r="AB55" s="49"/>
    </row>
    <row r="56" spans="1:28" ht="60">
      <c r="A56" s="98"/>
      <c r="B56" s="71"/>
      <c r="C56" s="71"/>
      <c r="D56" s="60" t="s">
        <v>595</v>
      </c>
      <c r="E56" s="57">
        <v>3500</v>
      </c>
      <c r="F56" s="57"/>
      <c r="G56" s="57"/>
      <c r="H56" s="57"/>
      <c r="I56" s="57"/>
      <c r="J56" s="57"/>
      <c r="K56" s="57"/>
      <c r="L56" s="57"/>
      <c r="M56" s="81"/>
      <c r="N56" s="57"/>
      <c r="O56" s="57"/>
      <c r="P56" s="57"/>
      <c r="Q56" s="57"/>
      <c r="R56" s="57"/>
      <c r="S56" s="57"/>
      <c r="T56" s="48"/>
      <c r="U56" s="48"/>
      <c r="V56" s="48"/>
      <c r="W56" s="48"/>
      <c r="X56" s="48"/>
      <c r="Y56" s="48"/>
      <c r="Z56" s="48"/>
      <c r="AA56" s="48"/>
      <c r="AB56" s="49"/>
    </row>
    <row r="57" spans="1:28" ht="60">
      <c r="A57" s="98"/>
      <c r="B57" s="71"/>
      <c r="C57" s="71"/>
      <c r="D57" s="60" t="s">
        <v>596</v>
      </c>
      <c r="E57" s="57">
        <v>14000</v>
      </c>
      <c r="F57" s="57"/>
      <c r="G57" s="57"/>
      <c r="H57" s="57"/>
      <c r="I57" s="57"/>
      <c r="J57" s="57"/>
      <c r="K57" s="57"/>
      <c r="L57" s="57"/>
      <c r="M57" s="81"/>
      <c r="N57" s="57"/>
      <c r="O57" s="57"/>
      <c r="P57" s="57"/>
      <c r="Q57" s="57"/>
      <c r="R57" s="57"/>
      <c r="S57" s="57"/>
      <c r="T57" s="48"/>
      <c r="U57" s="48"/>
      <c r="V57" s="48"/>
      <c r="W57" s="48"/>
      <c r="X57" s="48"/>
      <c r="Y57" s="48"/>
      <c r="Z57" s="48"/>
      <c r="AA57" s="48"/>
      <c r="AB57" s="49"/>
    </row>
    <row r="58" spans="1:28" ht="70.5" customHeight="1">
      <c r="A58" s="98"/>
      <c r="B58" s="71"/>
      <c r="C58" s="71"/>
      <c r="D58" s="60" t="s">
        <v>1034</v>
      </c>
      <c r="E58" s="57">
        <v>18000</v>
      </c>
      <c r="F58" s="57"/>
      <c r="G58" s="57"/>
      <c r="H58" s="57"/>
      <c r="I58" s="57"/>
      <c r="J58" s="57"/>
      <c r="K58" s="57"/>
      <c r="L58" s="57"/>
      <c r="M58" s="81"/>
      <c r="N58" s="57"/>
      <c r="O58" s="57"/>
      <c r="P58" s="57"/>
      <c r="Q58" s="57"/>
      <c r="R58" s="57"/>
      <c r="S58" s="57"/>
      <c r="T58" s="48"/>
      <c r="U58" s="48"/>
      <c r="V58" s="48"/>
      <c r="W58" s="48"/>
      <c r="X58" s="48"/>
      <c r="Y58" s="48"/>
      <c r="Z58" s="48"/>
      <c r="AA58" s="48"/>
      <c r="AB58" s="49"/>
    </row>
    <row r="59" spans="1:28" ht="75.75" customHeight="1">
      <c r="A59" s="98"/>
      <c r="B59" s="71"/>
      <c r="C59" s="71"/>
      <c r="D59" s="60" t="s">
        <v>1035</v>
      </c>
      <c r="E59" s="57">
        <v>3500</v>
      </c>
      <c r="F59" s="57"/>
      <c r="G59" s="57"/>
      <c r="H59" s="57"/>
      <c r="I59" s="57"/>
      <c r="J59" s="57"/>
      <c r="K59" s="57"/>
      <c r="L59" s="57"/>
      <c r="M59" s="81"/>
      <c r="N59" s="57"/>
      <c r="O59" s="57"/>
      <c r="P59" s="57"/>
      <c r="Q59" s="57"/>
      <c r="R59" s="57"/>
      <c r="S59" s="57"/>
      <c r="T59" s="48"/>
      <c r="U59" s="48"/>
      <c r="V59" s="48"/>
      <c r="W59" s="48"/>
      <c r="X59" s="48"/>
      <c r="Y59" s="48"/>
      <c r="Z59" s="48"/>
      <c r="AA59" s="48"/>
      <c r="AB59" s="49"/>
    </row>
    <row r="60" spans="1:28" ht="66.75" customHeight="1">
      <c r="A60" s="98"/>
      <c r="B60" s="71"/>
      <c r="C60" s="71"/>
      <c r="D60" s="60" t="s">
        <v>1036</v>
      </c>
      <c r="E60" s="57">
        <v>2400</v>
      </c>
      <c r="F60" s="57"/>
      <c r="G60" s="57"/>
      <c r="H60" s="57"/>
      <c r="I60" s="57"/>
      <c r="J60" s="57"/>
      <c r="K60" s="57"/>
      <c r="L60" s="57"/>
      <c r="M60" s="81"/>
      <c r="N60" s="57"/>
      <c r="O60" s="57"/>
      <c r="P60" s="57"/>
      <c r="Q60" s="57"/>
      <c r="R60" s="57"/>
      <c r="S60" s="57"/>
      <c r="T60" s="48"/>
      <c r="U60" s="48"/>
      <c r="V60" s="48"/>
      <c r="W60" s="48"/>
      <c r="X60" s="48"/>
      <c r="Y60" s="48"/>
      <c r="Z60" s="48"/>
      <c r="AA60" s="48"/>
      <c r="AB60" s="49"/>
    </row>
    <row r="61" spans="1:28" ht="54.75" customHeight="1">
      <c r="A61" s="98"/>
      <c r="B61" s="71"/>
      <c r="C61" s="71"/>
      <c r="D61" s="60" t="s">
        <v>441</v>
      </c>
      <c r="E61" s="57">
        <v>2000</v>
      </c>
      <c r="F61" s="57"/>
      <c r="G61" s="57"/>
      <c r="H61" s="57"/>
      <c r="I61" s="57"/>
      <c r="J61" s="57"/>
      <c r="K61" s="57"/>
      <c r="L61" s="57"/>
      <c r="M61" s="81"/>
      <c r="N61" s="57"/>
      <c r="O61" s="57"/>
      <c r="P61" s="57"/>
      <c r="Q61" s="57"/>
      <c r="R61" s="57"/>
      <c r="S61" s="57"/>
      <c r="T61" s="48"/>
      <c r="U61" s="48"/>
      <c r="V61" s="48"/>
      <c r="W61" s="48"/>
      <c r="X61" s="48"/>
      <c r="Y61" s="48"/>
      <c r="Z61" s="48"/>
      <c r="AA61" s="48"/>
      <c r="AB61" s="49"/>
    </row>
    <row r="62" spans="1:28" ht="65.25" customHeight="1">
      <c r="A62" s="98"/>
      <c r="B62" s="71"/>
      <c r="C62" s="71"/>
      <c r="D62" s="60" t="s">
        <v>442</v>
      </c>
      <c r="E62" s="57">
        <v>20000</v>
      </c>
      <c r="F62" s="57"/>
      <c r="G62" s="57"/>
      <c r="H62" s="57"/>
      <c r="I62" s="57"/>
      <c r="J62" s="57"/>
      <c r="K62" s="57"/>
      <c r="L62" s="57"/>
      <c r="M62" s="81"/>
      <c r="N62" s="57"/>
      <c r="O62" s="57"/>
      <c r="P62" s="57"/>
      <c r="Q62" s="57"/>
      <c r="R62" s="57"/>
      <c r="S62" s="57"/>
      <c r="T62" s="48"/>
      <c r="U62" s="48"/>
      <c r="V62" s="48"/>
      <c r="W62" s="48"/>
      <c r="X62" s="48"/>
      <c r="Y62" s="48"/>
      <c r="Z62" s="48"/>
      <c r="AA62" s="48"/>
      <c r="AB62" s="49"/>
    </row>
    <row r="63" spans="1:28" ht="153.75" customHeight="1">
      <c r="A63" s="98"/>
      <c r="B63" s="71"/>
      <c r="C63" s="71"/>
      <c r="D63" s="60" t="s">
        <v>463</v>
      </c>
      <c r="E63" s="73">
        <v>1927.2</v>
      </c>
      <c r="F63" s="57"/>
      <c r="G63" s="57"/>
      <c r="H63" s="57"/>
      <c r="I63" s="57"/>
      <c r="J63" s="57"/>
      <c r="K63" s="57"/>
      <c r="L63" s="57"/>
      <c r="M63" s="81"/>
      <c r="N63" s="57"/>
      <c r="O63" s="57"/>
      <c r="P63" s="57"/>
      <c r="Q63" s="57">
        <v>1928</v>
      </c>
      <c r="R63" s="57"/>
      <c r="S63" s="57"/>
      <c r="T63" s="48"/>
      <c r="U63" s="48"/>
      <c r="V63" s="48"/>
      <c r="W63" s="48"/>
      <c r="X63" s="48"/>
      <c r="Y63" s="48"/>
      <c r="Z63" s="48"/>
      <c r="AA63" s="48"/>
      <c r="AB63" s="49"/>
    </row>
    <row r="64" spans="1:28" ht="154.5" customHeight="1">
      <c r="A64" s="98"/>
      <c r="B64" s="71"/>
      <c r="C64" s="71"/>
      <c r="D64" s="60" t="s">
        <v>464</v>
      </c>
      <c r="E64" s="73">
        <v>1618.8</v>
      </c>
      <c r="F64" s="57"/>
      <c r="G64" s="57"/>
      <c r="H64" s="57"/>
      <c r="I64" s="57"/>
      <c r="J64" s="57"/>
      <c r="K64" s="57"/>
      <c r="L64" s="57"/>
      <c r="M64" s="81"/>
      <c r="N64" s="57"/>
      <c r="O64" s="57"/>
      <c r="P64" s="57"/>
      <c r="Q64" s="57">
        <v>1619</v>
      </c>
      <c r="R64" s="57"/>
      <c r="S64" s="57"/>
      <c r="T64" s="48"/>
      <c r="U64" s="48"/>
      <c r="V64" s="48"/>
      <c r="W64" s="48"/>
      <c r="X64" s="48"/>
      <c r="Y64" s="48"/>
      <c r="Z64" s="48"/>
      <c r="AA64" s="48"/>
      <c r="AB64" s="49"/>
    </row>
    <row r="65" spans="1:28" ht="153" customHeight="1">
      <c r="A65" s="98"/>
      <c r="B65" s="71"/>
      <c r="C65" s="71"/>
      <c r="D65" s="60" t="s">
        <v>471</v>
      </c>
      <c r="E65" s="73">
        <v>1571.8</v>
      </c>
      <c r="F65" s="57"/>
      <c r="G65" s="57"/>
      <c r="H65" s="57"/>
      <c r="I65" s="57"/>
      <c r="J65" s="57"/>
      <c r="K65" s="57"/>
      <c r="L65" s="57"/>
      <c r="M65" s="81"/>
      <c r="N65" s="57"/>
      <c r="O65" s="57"/>
      <c r="P65" s="57"/>
      <c r="Q65" s="57">
        <v>1572</v>
      </c>
      <c r="R65" s="57"/>
      <c r="S65" s="57"/>
      <c r="T65" s="48"/>
      <c r="U65" s="48"/>
      <c r="V65" s="48"/>
      <c r="W65" s="48"/>
      <c r="X65" s="48"/>
      <c r="Y65" s="48"/>
      <c r="Z65" s="48"/>
      <c r="AA65" s="48"/>
      <c r="AB65" s="49"/>
    </row>
    <row r="66" spans="1:28" ht="185.25" customHeight="1">
      <c r="A66" s="98"/>
      <c r="B66" s="71"/>
      <c r="C66" s="71"/>
      <c r="D66" s="60" t="s">
        <v>188</v>
      </c>
      <c r="E66" s="57">
        <v>1500</v>
      </c>
      <c r="F66" s="57"/>
      <c r="G66" s="57"/>
      <c r="H66" s="57"/>
      <c r="I66" s="57"/>
      <c r="J66" s="57"/>
      <c r="K66" s="57"/>
      <c r="L66" s="57"/>
      <c r="M66" s="81"/>
      <c r="N66" s="57"/>
      <c r="O66" s="57"/>
      <c r="P66" s="57"/>
      <c r="Q66" s="57">
        <v>1500</v>
      </c>
      <c r="R66" s="57"/>
      <c r="S66" s="57"/>
      <c r="T66" s="48"/>
      <c r="U66" s="48"/>
      <c r="V66" s="48"/>
      <c r="W66" s="48"/>
      <c r="X66" s="48"/>
      <c r="Y66" s="48"/>
      <c r="Z66" s="48"/>
      <c r="AA66" s="48"/>
      <c r="AB66" s="49"/>
    </row>
    <row r="67" spans="1:28" ht="42.75" customHeight="1">
      <c r="A67" s="99"/>
      <c r="B67" s="72"/>
      <c r="C67" s="72"/>
      <c r="D67" s="60" t="s">
        <v>443</v>
      </c>
      <c r="E67" s="57">
        <v>26000</v>
      </c>
      <c r="F67" s="57"/>
      <c r="G67" s="57"/>
      <c r="H67" s="57"/>
      <c r="I67" s="57"/>
      <c r="J67" s="57"/>
      <c r="K67" s="57"/>
      <c r="L67" s="57"/>
      <c r="M67" s="81"/>
      <c r="N67" s="57"/>
      <c r="O67" s="57"/>
      <c r="P67" s="57"/>
      <c r="Q67" s="57"/>
      <c r="R67" s="57"/>
      <c r="S67" s="57"/>
      <c r="T67" s="48"/>
      <c r="U67" s="48"/>
      <c r="V67" s="48"/>
      <c r="W67" s="48"/>
      <c r="X67" s="48"/>
      <c r="Y67" s="48"/>
      <c r="Z67" s="48"/>
      <c r="AA67" s="48"/>
      <c r="AB67" s="49"/>
    </row>
    <row r="68" spans="1:28" ht="69" customHeight="1">
      <c r="A68" s="97">
        <v>16</v>
      </c>
      <c r="B68" s="70" t="s">
        <v>444</v>
      </c>
      <c r="C68" s="70" t="s">
        <v>731</v>
      </c>
      <c r="D68" s="91" t="s">
        <v>574</v>
      </c>
      <c r="E68" s="57">
        <v>660758</v>
      </c>
      <c r="F68" s="57"/>
      <c r="G68" s="57"/>
      <c r="H68" s="57"/>
      <c r="I68" s="57"/>
      <c r="J68" s="57"/>
      <c r="K68" s="57"/>
      <c r="L68" s="57"/>
      <c r="M68" s="81"/>
      <c r="N68" s="57"/>
      <c r="O68" s="57"/>
      <c r="P68" s="57"/>
      <c r="Q68" s="57">
        <v>80000</v>
      </c>
      <c r="R68" s="57"/>
      <c r="S68" s="57"/>
      <c r="T68" s="48"/>
      <c r="U68" s="48"/>
      <c r="V68" s="48"/>
      <c r="W68" s="48"/>
      <c r="X68" s="48"/>
      <c r="Y68" s="48"/>
      <c r="Z68" s="48"/>
      <c r="AA68" s="48"/>
      <c r="AB68" s="49" t="s">
        <v>726</v>
      </c>
    </row>
    <row r="69" spans="1:28" ht="72.75" customHeight="1">
      <c r="A69" s="98"/>
      <c r="B69" s="71"/>
      <c r="C69" s="71"/>
      <c r="D69" s="50" t="s">
        <v>142</v>
      </c>
      <c r="E69" s="52">
        <v>55000</v>
      </c>
      <c r="F69" s="75"/>
      <c r="G69" s="75"/>
      <c r="H69" s="75"/>
      <c r="I69" s="75"/>
      <c r="J69" s="75"/>
      <c r="K69" s="75"/>
      <c r="L69" s="75"/>
      <c r="M69" s="82"/>
      <c r="N69" s="75"/>
      <c r="O69" s="75"/>
      <c r="P69" s="75"/>
      <c r="Q69" s="75">
        <v>-55000</v>
      </c>
      <c r="R69" s="75"/>
      <c r="S69" s="75"/>
      <c r="T69" s="48"/>
      <c r="U69" s="48"/>
      <c r="V69" s="48"/>
      <c r="W69" s="48"/>
      <c r="X69" s="48"/>
      <c r="Y69" s="48"/>
      <c r="Z69" s="48"/>
      <c r="AA69" s="48"/>
      <c r="AB69" s="223" t="s">
        <v>445</v>
      </c>
    </row>
    <row r="70" spans="1:28" ht="66" customHeight="1">
      <c r="A70" s="99"/>
      <c r="B70" s="72"/>
      <c r="C70" s="72"/>
      <c r="D70" s="50" t="s">
        <v>143</v>
      </c>
      <c r="E70" s="52">
        <v>10000</v>
      </c>
      <c r="F70" s="75"/>
      <c r="G70" s="75"/>
      <c r="H70" s="75"/>
      <c r="I70" s="75"/>
      <c r="J70" s="75"/>
      <c r="K70" s="75"/>
      <c r="L70" s="75"/>
      <c r="M70" s="82"/>
      <c r="N70" s="75"/>
      <c r="O70" s="75"/>
      <c r="P70" s="75"/>
      <c r="Q70" s="75">
        <v>-10000</v>
      </c>
      <c r="R70" s="75"/>
      <c r="S70" s="75"/>
      <c r="T70" s="48"/>
      <c r="U70" s="48"/>
      <c r="V70" s="48"/>
      <c r="W70" s="48"/>
      <c r="X70" s="48"/>
      <c r="Y70" s="48"/>
      <c r="Z70" s="48"/>
      <c r="AA70" s="48"/>
      <c r="AB70" s="224"/>
    </row>
    <row r="71" spans="1:28" ht="55.5" customHeight="1">
      <c r="A71" s="97">
        <v>17</v>
      </c>
      <c r="B71" s="70" t="s">
        <v>446</v>
      </c>
      <c r="C71" s="70" t="s">
        <v>447</v>
      </c>
      <c r="D71" s="60" t="s">
        <v>448</v>
      </c>
      <c r="E71" s="75"/>
      <c r="F71" s="75"/>
      <c r="G71" s="75"/>
      <c r="H71" s="75"/>
      <c r="I71" s="75"/>
      <c r="J71" s="75"/>
      <c r="K71" s="75"/>
      <c r="L71" s="75"/>
      <c r="M71" s="82"/>
      <c r="N71" s="75"/>
      <c r="O71" s="75"/>
      <c r="P71" s="75"/>
      <c r="Q71" s="75"/>
      <c r="R71" s="75"/>
      <c r="S71" s="75"/>
      <c r="T71" s="48"/>
      <c r="U71" s="48"/>
      <c r="V71" s="48"/>
      <c r="W71" s="48"/>
      <c r="X71" s="48"/>
      <c r="Y71" s="48"/>
      <c r="Z71" s="48"/>
      <c r="AA71" s="48"/>
      <c r="AB71" s="49"/>
    </row>
    <row r="72" spans="1:28" ht="77.25" customHeight="1">
      <c r="A72" s="98"/>
      <c r="B72" s="71"/>
      <c r="C72" s="71"/>
      <c r="D72" s="60" t="s">
        <v>88</v>
      </c>
      <c r="E72" s="75">
        <v>9000</v>
      </c>
      <c r="F72" s="75"/>
      <c r="G72" s="75"/>
      <c r="H72" s="75"/>
      <c r="I72" s="75"/>
      <c r="J72" s="75"/>
      <c r="K72" s="75"/>
      <c r="L72" s="75"/>
      <c r="M72" s="82"/>
      <c r="N72" s="75"/>
      <c r="O72" s="75"/>
      <c r="P72" s="75"/>
      <c r="Q72" s="75">
        <v>9000</v>
      </c>
      <c r="R72" s="75"/>
      <c r="S72" s="75"/>
      <c r="T72" s="48"/>
      <c r="U72" s="48"/>
      <c r="V72" s="48"/>
      <c r="W72" s="48"/>
      <c r="X72" s="48"/>
      <c r="Y72" s="48"/>
      <c r="Z72" s="48"/>
      <c r="AA72" s="48"/>
      <c r="AB72" s="49"/>
    </row>
    <row r="73" spans="1:28" ht="63.75" customHeight="1">
      <c r="A73" s="98"/>
      <c r="B73" s="71"/>
      <c r="C73" s="71"/>
      <c r="D73" s="60" t="s">
        <v>189</v>
      </c>
      <c r="E73" s="75">
        <v>1500</v>
      </c>
      <c r="F73" s="75"/>
      <c r="G73" s="75"/>
      <c r="H73" s="75"/>
      <c r="I73" s="75"/>
      <c r="J73" s="75"/>
      <c r="K73" s="75"/>
      <c r="L73" s="75"/>
      <c r="M73" s="82"/>
      <c r="N73" s="75"/>
      <c r="O73" s="75"/>
      <c r="P73" s="75"/>
      <c r="Q73" s="75">
        <v>1500</v>
      </c>
      <c r="R73" s="75"/>
      <c r="S73" s="75"/>
      <c r="T73" s="48"/>
      <c r="U73" s="48"/>
      <c r="V73" s="48"/>
      <c r="W73" s="48"/>
      <c r="X73" s="48"/>
      <c r="Y73" s="48"/>
      <c r="Z73" s="48"/>
      <c r="AA73" s="48"/>
      <c r="AB73" s="49"/>
    </row>
    <row r="74" spans="1:28" ht="102" customHeight="1">
      <c r="A74" s="99"/>
      <c r="B74" s="72"/>
      <c r="C74" s="72"/>
      <c r="D74" s="60" t="s">
        <v>842</v>
      </c>
      <c r="E74" s="75">
        <v>4500</v>
      </c>
      <c r="F74" s="75"/>
      <c r="G74" s="75"/>
      <c r="H74" s="75"/>
      <c r="I74" s="75"/>
      <c r="J74" s="75"/>
      <c r="K74" s="75"/>
      <c r="L74" s="75"/>
      <c r="M74" s="82"/>
      <c r="N74" s="75"/>
      <c r="O74" s="75"/>
      <c r="P74" s="75"/>
      <c r="Q74" s="75">
        <v>4500</v>
      </c>
      <c r="R74" s="75"/>
      <c r="S74" s="75"/>
      <c r="T74" s="48"/>
      <c r="U74" s="48"/>
      <c r="V74" s="48"/>
      <c r="W74" s="48"/>
      <c r="X74" s="48"/>
      <c r="Y74" s="48"/>
      <c r="Z74" s="48"/>
      <c r="AA74" s="48"/>
      <c r="AB74" s="49"/>
    </row>
    <row r="75" spans="1:28" ht="97.5" customHeight="1">
      <c r="A75" s="96">
        <v>18</v>
      </c>
      <c r="B75" s="60" t="s">
        <v>847</v>
      </c>
      <c r="C75" s="60" t="s">
        <v>650</v>
      </c>
      <c r="D75" s="60" t="s">
        <v>848</v>
      </c>
      <c r="E75" s="75">
        <v>24000</v>
      </c>
      <c r="F75" s="75"/>
      <c r="G75" s="75"/>
      <c r="H75" s="75"/>
      <c r="I75" s="75"/>
      <c r="J75" s="75"/>
      <c r="K75" s="75"/>
      <c r="L75" s="75"/>
      <c r="M75" s="82"/>
      <c r="N75" s="75"/>
      <c r="O75" s="75"/>
      <c r="P75" s="75"/>
      <c r="Q75" s="75">
        <v>12000</v>
      </c>
      <c r="R75" s="75"/>
      <c r="S75" s="75"/>
      <c r="T75" s="48"/>
      <c r="U75" s="48"/>
      <c r="V75" s="48"/>
      <c r="W75" s="48"/>
      <c r="X75" s="48"/>
      <c r="Y75" s="48"/>
      <c r="Z75" s="48"/>
      <c r="AA75" s="48"/>
      <c r="AB75" s="49" t="s">
        <v>849</v>
      </c>
    </row>
    <row r="76" spans="1:28" ht="70.5" customHeight="1">
      <c r="A76" s="97">
        <v>19</v>
      </c>
      <c r="B76" s="77">
        <v>42278</v>
      </c>
      <c r="C76" s="70" t="s">
        <v>850</v>
      </c>
      <c r="D76" s="60" t="s">
        <v>498</v>
      </c>
      <c r="E76" s="75"/>
      <c r="F76" s="75"/>
      <c r="G76" s="75"/>
      <c r="H76" s="75"/>
      <c r="I76" s="75"/>
      <c r="J76" s="75"/>
      <c r="K76" s="75"/>
      <c r="L76" s="75"/>
      <c r="M76" s="82"/>
      <c r="N76" s="75"/>
      <c r="O76" s="75"/>
      <c r="P76" s="75"/>
      <c r="Q76" s="75"/>
      <c r="R76" s="75"/>
      <c r="S76" s="75"/>
      <c r="T76" s="48"/>
      <c r="U76" s="48"/>
      <c r="V76" s="48"/>
      <c r="W76" s="48"/>
      <c r="X76" s="48"/>
      <c r="Y76" s="48"/>
      <c r="Z76" s="48"/>
      <c r="AA76" s="48"/>
      <c r="AB76" s="49"/>
    </row>
    <row r="77" spans="1:28" ht="71.25" customHeight="1">
      <c r="A77" s="98"/>
      <c r="B77" s="71"/>
      <c r="C77" s="71"/>
      <c r="D77" s="60" t="s">
        <v>499</v>
      </c>
      <c r="E77" s="75"/>
      <c r="F77" s="75"/>
      <c r="G77" s="75"/>
      <c r="H77" s="75"/>
      <c r="I77" s="75"/>
      <c r="J77" s="75"/>
      <c r="K77" s="75"/>
      <c r="L77" s="75"/>
      <c r="M77" s="82">
        <v>10000</v>
      </c>
      <c r="N77" s="75"/>
      <c r="O77" s="75"/>
      <c r="P77" s="75"/>
      <c r="Q77" s="75"/>
      <c r="R77" s="75"/>
      <c r="S77" s="75"/>
      <c r="T77" s="48"/>
      <c r="U77" s="48"/>
      <c r="V77" s="48"/>
      <c r="W77" s="48"/>
      <c r="X77" s="48"/>
      <c r="Y77" s="48"/>
      <c r="Z77" s="48"/>
      <c r="AA77" s="48"/>
      <c r="AB77" s="49" t="s">
        <v>727</v>
      </c>
    </row>
    <row r="78" spans="1:28" ht="70.5" customHeight="1">
      <c r="A78" s="99"/>
      <c r="B78" s="72"/>
      <c r="C78" s="72"/>
      <c r="D78" s="60" t="s">
        <v>500</v>
      </c>
      <c r="E78" s="75"/>
      <c r="F78" s="75"/>
      <c r="G78" s="75"/>
      <c r="H78" s="75"/>
      <c r="I78" s="75"/>
      <c r="J78" s="75"/>
      <c r="K78" s="75"/>
      <c r="L78" s="75"/>
      <c r="M78" s="82">
        <v>-10000</v>
      </c>
      <c r="N78" s="75"/>
      <c r="O78" s="75"/>
      <c r="P78" s="75"/>
      <c r="Q78" s="75"/>
      <c r="R78" s="75"/>
      <c r="S78" s="75"/>
      <c r="T78" s="48"/>
      <c r="U78" s="48"/>
      <c r="V78" s="48"/>
      <c r="W78" s="48"/>
      <c r="X78" s="48"/>
      <c r="Y78" s="48"/>
      <c r="Z78" s="48"/>
      <c r="AA78" s="48"/>
      <c r="AB78" s="49" t="s">
        <v>726</v>
      </c>
    </row>
    <row r="79" spans="1:28" ht="123" customHeight="1">
      <c r="A79" s="96">
        <v>20</v>
      </c>
      <c r="B79" s="60"/>
      <c r="C79" s="60" t="s">
        <v>501</v>
      </c>
      <c r="D79" s="60" t="s">
        <v>502</v>
      </c>
      <c r="E79" s="75"/>
      <c r="F79" s="75"/>
      <c r="G79" s="75"/>
      <c r="H79" s="75"/>
      <c r="I79" s="75"/>
      <c r="J79" s="75"/>
      <c r="K79" s="75"/>
      <c r="L79" s="75"/>
      <c r="M79" s="82"/>
      <c r="N79" s="75"/>
      <c r="O79" s="75"/>
      <c r="P79" s="75"/>
      <c r="Q79" s="75"/>
      <c r="R79" s="75">
        <v>-23600</v>
      </c>
      <c r="S79" s="75"/>
      <c r="T79" s="48"/>
      <c r="U79" s="48"/>
      <c r="V79" s="48"/>
      <c r="W79" s="48"/>
      <c r="X79" s="48"/>
      <c r="Y79" s="48"/>
      <c r="Z79" s="48"/>
      <c r="AA79" s="48"/>
      <c r="AB79" s="49" t="s">
        <v>726</v>
      </c>
    </row>
    <row r="80" spans="1:28" ht="132" customHeight="1">
      <c r="A80" s="96"/>
      <c r="B80" s="60"/>
      <c r="C80" s="60"/>
      <c r="D80" s="60" t="s">
        <v>503</v>
      </c>
      <c r="E80" s="75"/>
      <c r="F80" s="75"/>
      <c r="G80" s="75"/>
      <c r="H80" s="75"/>
      <c r="I80" s="75"/>
      <c r="J80" s="75"/>
      <c r="K80" s="75"/>
      <c r="L80" s="75"/>
      <c r="M80" s="82"/>
      <c r="N80" s="75"/>
      <c r="O80" s="75"/>
      <c r="P80" s="75"/>
      <c r="Q80" s="75"/>
      <c r="R80" s="75">
        <v>23600</v>
      </c>
      <c r="S80" s="75"/>
      <c r="T80" s="48"/>
      <c r="U80" s="48"/>
      <c r="V80" s="48"/>
      <c r="W80" s="48"/>
      <c r="X80" s="48"/>
      <c r="Y80" s="48"/>
      <c r="Z80" s="48"/>
      <c r="AA80" s="48"/>
      <c r="AB80" s="49" t="s">
        <v>727</v>
      </c>
    </row>
    <row r="81" spans="1:28" ht="63.75" customHeight="1">
      <c r="A81" s="97">
        <v>21</v>
      </c>
      <c r="B81" s="77">
        <v>42289</v>
      </c>
      <c r="C81" s="70" t="s">
        <v>850</v>
      </c>
      <c r="D81" s="60" t="s">
        <v>498</v>
      </c>
      <c r="E81" s="75"/>
      <c r="F81" s="75"/>
      <c r="G81" s="75"/>
      <c r="H81" s="75"/>
      <c r="I81" s="75"/>
      <c r="J81" s="75"/>
      <c r="K81" s="75"/>
      <c r="L81" s="75"/>
      <c r="M81" s="82"/>
      <c r="N81" s="75"/>
      <c r="O81" s="75"/>
      <c r="P81" s="75"/>
      <c r="Q81" s="75"/>
      <c r="R81" s="75"/>
      <c r="S81" s="75"/>
      <c r="T81" s="48"/>
      <c r="U81" s="48"/>
      <c r="V81" s="48"/>
      <c r="W81" s="48"/>
      <c r="X81" s="48"/>
      <c r="Y81" s="48"/>
      <c r="Z81" s="48"/>
      <c r="AA81" s="48"/>
      <c r="AB81" s="49"/>
    </row>
    <row r="82" spans="1:28" ht="87" customHeight="1">
      <c r="A82" s="98"/>
      <c r="B82" s="71"/>
      <c r="C82" s="71"/>
      <c r="D82" s="91" t="s">
        <v>575</v>
      </c>
      <c r="E82" s="75"/>
      <c r="F82" s="75"/>
      <c r="G82" s="75"/>
      <c r="H82" s="75"/>
      <c r="I82" s="75"/>
      <c r="J82" s="75"/>
      <c r="K82" s="75"/>
      <c r="L82" s="75"/>
      <c r="M82" s="82">
        <v>5000</v>
      </c>
      <c r="N82" s="75"/>
      <c r="O82" s="75"/>
      <c r="P82" s="75"/>
      <c r="Q82" s="75"/>
      <c r="R82" s="75"/>
      <c r="S82" s="75"/>
      <c r="T82" s="48"/>
      <c r="U82" s="48"/>
      <c r="V82" s="48"/>
      <c r="W82" s="48"/>
      <c r="X82" s="48"/>
      <c r="Y82" s="48"/>
      <c r="Z82" s="48"/>
      <c r="AA82" s="48"/>
      <c r="AB82" s="49" t="s">
        <v>726</v>
      </c>
    </row>
    <row r="83" spans="1:28" ht="60">
      <c r="A83" s="99"/>
      <c r="B83" s="72"/>
      <c r="C83" s="72"/>
      <c r="D83" s="60" t="s">
        <v>31</v>
      </c>
      <c r="E83" s="75"/>
      <c r="F83" s="75"/>
      <c r="G83" s="75"/>
      <c r="H83" s="75"/>
      <c r="I83" s="75"/>
      <c r="J83" s="75"/>
      <c r="K83" s="75"/>
      <c r="L83" s="75"/>
      <c r="M83" s="82">
        <v>5000</v>
      </c>
      <c r="N83" s="75"/>
      <c r="O83" s="75"/>
      <c r="P83" s="75"/>
      <c r="Q83" s="75"/>
      <c r="R83" s="75"/>
      <c r="S83" s="75"/>
      <c r="T83" s="48"/>
      <c r="U83" s="48"/>
      <c r="V83" s="48"/>
      <c r="W83" s="48"/>
      <c r="X83" s="48"/>
      <c r="Y83" s="48"/>
      <c r="Z83" s="48"/>
      <c r="AA83" s="48"/>
      <c r="AB83" s="49" t="s">
        <v>726</v>
      </c>
    </row>
    <row r="84" spans="1:28" ht="80.25" customHeight="1">
      <c r="A84" s="96">
        <v>22</v>
      </c>
      <c r="B84" s="60" t="s">
        <v>32</v>
      </c>
      <c r="C84" s="60" t="s">
        <v>33</v>
      </c>
      <c r="D84" s="60" t="s">
        <v>190</v>
      </c>
      <c r="E84" s="75"/>
      <c r="F84" s="75"/>
      <c r="G84" s="75"/>
      <c r="H84" s="75"/>
      <c r="I84" s="75"/>
      <c r="J84" s="75"/>
      <c r="K84" s="75"/>
      <c r="L84" s="75"/>
      <c r="M84" s="82"/>
      <c r="N84" s="82">
        <v>5000</v>
      </c>
      <c r="O84" s="75"/>
      <c r="P84" s="75"/>
      <c r="Q84" s="75"/>
      <c r="R84" s="75"/>
      <c r="S84" s="75"/>
      <c r="T84" s="48"/>
      <c r="U84" s="48"/>
      <c r="V84" s="48"/>
      <c r="W84" s="48"/>
      <c r="X84" s="48"/>
      <c r="Y84" s="48"/>
      <c r="Z84" s="48"/>
      <c r="AA84" s="48"/>
      <c r="AB84" s="49" t="s">
        <v>727</v>
      </c>
    </row>
    <row r="85" spans="1:28" ht="57" customHeight="1">
      <c r="A85" s="97">
        <v>23</v>
      </c>
      <c r="B85" s="70" t="s">
        <v>89</v>
      </c>
      <c r="C85" s="70" t="s">
        <v>34</v>
      </c>
      <c r="D85" s="60" t="s">
        <v>35</v>
      </c>
      <c r="E85" s="75"/>
      <c r="F85" s="75"/>
      <c r="G85" s="75"/>
      <c r="H85" s="75"/>
      <c r="I85" s="75"/>
      <c r="J85" s="75"/>
      <c r="K85" s="75"/>
      <c r="L85" s="75"/>
      <c r="M85" s="82"/>
      <c r="N85" s="75"/>
      <c r="O85" s="75"/>
      <c r="P85" s="75"/>
      <c r="Q85" s="75"/>
      <c r="R85" s="75"/>
      <c r="S85" s="75"/>
      <c r="T85" s="48"/>
      <c r="U85" s="48"/>
      <c r="V85" s="48"/>
      <c r="W85" s="48"/>
      <c r="X85" s="48"/>
      <c r="Y85" s="48"/>
      <c r="Z85" s="48"/>
      <c r="AA85" s="48"/>
      <c r="AB85" s="49"/>
    </row>
    <row r="86" spans="1:28" ht="85.5" customHeight="1">
      <c r="A86" s="98"/>
      <c r="B86" s="71"/>
      <c r="C86" s="71"/>
      <c r="D86" s="60" t="s">
        <v>38</v>
      </c>
      <c r="E86" s="75"/>
      <c r="F86" s="75"/>
      <c r="G86" s="75"/>
      <c r="H86" s="75"/>
      <c r="I86" s="75"/>
      <c r="J86" s="75"/>
      <c r="K86" s="75"/>
      <c r="L86" s="75"/>
      <c r="M86" s="82">
        <v>13200</v>
      </c>
      <c r="N86" s="75"/>
      <c r="O86" s="75"/>
      <c r="P86" s="75"/>
      <c r="Q86" s="75"/>
      <c r="R86" s="75"/>
      <c r="S86" s="75"/>
      <c r="T86" s="48"/>
      <c r="U86" s="48"/>
      <c r="V86" s="48"/>
      <c r="W86" s="48"/>
      <c r="X86" s="48"/>
      <c r="Y86" s="48"/>
      <c r="Z86" s="48"/>
      <c r="AA86" s="48"/>
      <c r="AB86" s="49" t="s">
        <v>727</v>
      </c>
    </row>
    <row r="87" spans="1:28" ht="65.25" customHeight="1">
      <c r="A87" s="98"/>
      <c r="B87" s="71"/>
      <c r="C87" s="71"/>
      <c r="D87" s="60" t="s">
        <v>39</v>
      </c>
      <c r="E87" s="75"/>
      <c r="F87" s="75"/>
      <c r="G87" s="75"/>
      <c r="H87" s="75"/>
      <c r="I87" s="75"/>
      <c r="J87" s="75"/>
      <c r="K87" s="75"/>
      <c r="L87" s="75"/>
      <c r="M87" s="82">
        <v>1700</v>
      </c>
      <c r="N87" s="75"/>
      <c r="O87" s="75"/>
      <c r="P87" s="75"/>
      <c r="Q87" s="75"/>
      <c r="R87" s="75"/>
      <c r="S87" s="75"/>
      <c r="T87" s="48"/>
      <c r="U87" s="48"/>
      <c r="V87" s="48"/>
      <c r="W87" s="48"/>
      <c r="X87" s="48"/>
      <c r="Y87" s="48"/>
      <c r="Z87" s="48"/>
      <c r="AA87" s="48"/>
      <c r="AB87" s="49" t="s">
        <v>727</v>
      </c>
    </row>
    <row r="88" spans="1:28" ht="120.75" customHeight="1">
      <c r="A88" s="99"/>
      <c r="B88" s="72"/>
      <c r="C88" s="72"/>
      <c r="D88" s="60" t="s">
        <v>738</v>
      </c>
      <c r="E88" s="75"/>
      <c r="F88" s="75"/>
      <c r="G88" s="75"/>
      <c r="H88" s="75"/>
      <c r="I88" s="75"/>
      <c r="J88" s="75"/>
      <c r="K88" s="75"/>
      <c r="L88" s="75"/>
      <c r="M88" s="82">
        <v>30000</v>
      </c>
      <c r="N88" s="75"/>
      <c r="O88" s="75"/>
      <c r="P88" s="75"/>
      <c r="Q88" s="75"/>
      <c r="R88" s="75"/>
      <c r="S88" s="75"/>
      <c r="T88" s="48"/>
      <c r="U88" s="48"/>
      <c r="V88" s="48"/>
      <c r="W88" s="48"/>
      <c r="X88" s="48"/>
      <c r="Y88" s="48"/>
      <c r="Z88" s="48"/>
      <c r="AA88" s="48"/>
      <c r="AB88" s="49"/>
    </row>
    <row r="89" spans="1:28" ht="45.75" customHeight="1">
      <c r="A89" s="96">
        <v>24</v>
      </c>
      <c r="B89" s="60" t="s">
        <v>40</v>
      </c>
      <c r="C89" s="60" t="s">
        <v>650</v>
      </c>
      <c r="D89" s="60" t="s">
        <v>846</v>
      </c>
      <c r="E89" s="75">
        <v>24300</v>
      </c>
      <c r="F89" s="75"/>
      <c r="G89" s="75"/>
      <c r="H89" s="75"/>
      <c r="I89" s="75"/>
      <c r="J89" s="75"/>
      <c r="K89" s="75"/>
      <c r="L89" s="75"/>
      <c r="M89" s="82"/>
      <c r="N89" s="75"/>
      <c r="O89" s="75"/>
      <c r="P89" s="75"/>
      <c r="Q89" s="75">
        <v>24300</v>
      </c>
      <c r="R89" s="75"/>
      <c r="S89" s="75"/>
      <c r="T89" s="48"/>
      <c r="U89" s="48"/>
      <c r="V89" s="48"/>
      <c r="W89" s="48"/>
      <c r="X89" s="48"/>
      <c r="Y89" s="48"/>
      <c r="Z89" s="48"/>
      <c r="AA89" s="48"/>
      <c r="AB89" s="49"/>
    </row>
    <row r="90" spans="1:28" ht="100.5" customHeight="1">
      <c r="A90" s="96">
        <v>25</v>
      </c>
      <c r="B90" s="60" t="s">
        <v>41</v>
      </c>
      <c r="C90" s="60" t="s">
        <v>42</v>
      </c>
      <c r="D90" s="60" t="s">
        <v>43</v>
      </c>
      <c r="E90" s="75"/>
      <c r="F90" s="75"/>
      <c r="G90" s="75"/>
      <c r="H90" s="75"/>
      <c r="I90" s="75"/>
      <c r="J90" s="75"/>
      <c r="K90" s="75"/>
      <c r="L90" s="75"/>
      <c r="M90" s="82">
        <v>5000</v>
      </c>
      <c r="N90" s="75"/>
      <c r="O90" s="75"/>
      <c r="P90" s="75"/>
      <c r="Q90" s="75"/>
      <c r="R90" s="75"/>
      <c r="S90" s="75"/>
      <c r="T90" s="48"/>
      <c r="U90" s="48"/>
      <c r="V90" s="48"/>
      <c r="W90" s="48"/>
      <c r="X90" s="48"/>
      <c r="Y90" s="48"/>
      <c r="Z90" s="48"/>
      <c r="AA90" s="48"/>
      <c r="AB90" s="49"/>
    </row>
    <row r="91" spans="1:28" ht="114" customHeight="1">
      <c r="A91" s="97">
        <v>26</v>
      </c>
      <c r="B91" s="70" t="s">
        <v>44</v>
      </c>
      <c r="C91" s="70" t="s">
        <v>725</v>
      </c>
      <c r="D91" s="60" t="s">
        <v>45</v>
      </c>
      <c r="E91" s="75"/>
      <c r="F91" s="75"/>
      <c r="G91" s="75"/>
      <c r="H91" s="75"/>
      <c r="I91" s="75"/>
      <c r="J91" s="75"/>
      <c r="K91" s="75"/>
      <c r="L91" s="75"/>
      <c r="M91" s="82">
        <v>-50000</v>
      </c>
      <c r="N91" s="75"/>
      <c r="O91" s="75"/>
      <c r="P91" s="75"/>
      <c r="Q91" s="75"/>
      <c r="R91" s="75"/>
      <c r="S91" s="75"/>
      <c r="T91" s="48"/>
      <c r="U91" s="48"/>
      <c r="V91" s="48"/>
      <c r="W91" s="48"/>
      <c r="X91" s="48"/>
      <c r="Y91" s="48"/>
      <c r="Z91" s="48"/>
      <c r="AA91" s="48"/>
      <c r="AB91" s="49" t="s">
        <v>726</v>
      </c>
    </row>
    <row r="92" spans="1:28" ht="109.5" customHeight="1">
      <c r="A92" s="98"/>
      <c r="B92" s="71"/>
      <c r="C92" s="71"/>
      <c r="D92" s="60" t="s">
        <v>46</v>
      </c>
      <c r="E92" s="75"/>
      <c r="F92" s="75"/>
      <c r="G92" s="75"/>
      <c r="H92" s="75"/>
      <c r="I92" s="75"/>
      <c r="J92" s="75"/>
      <c r="K92" s="75"/>
      <c r="L92" s="75"/>
      <c r="M92" s="82">
        <v>-50000</v>
      </c>
      <c r="N92" s="75"/>
      <c r="O92" s="75"/>
      <c r="P92" s="75"/>
      <c r="Q92" s="75"/>
      <c r="R92" s="75"/>
      <c r="S92" s="75"/>
      <c r="T92" s="48"/>
      <c r="U92" s="48"/>
      <c r="V92" s="48"/>
      <c r="W92" s="48"/>
      <c r="X92" s="48"/>
      <c r="Y92" s="48"/>
      <c r="Z92" s="48"/>
      <c r="AA92" s="48"/>
      <c r="AB92" s="49" t="s">
        <v>726</v>
      </c>
    </row>
    <row r="93" spans="1:28" ht="166.5" customHeight="1">
      <c r="A93" s="98"/>
      <c r="B93" s="71"/>
      <c r="C93" s="71"/>
      <c r="D93" s="60" t="s">
        <v>80</v>
      </c>
      <c r="E93" s="75"/>
      <c r="F93" s="75"/>
      <c r="G93" s="75"/>
      <c r="H93" s="75"/>
      <c r="I93" s="75"/>
      <c r="J93" s="75"/>
      <c r="K93" s="75"/>
      <c r="L93" s="75"/>
      <c r="M93" s="82">
        <v>50000</v>
      </c>
      <c r="N93" s="75"/>
      <c r="O93" s="75"/>
      <c r="P93" s="75"/>
      <c r="Q93" s="75"/>
      <c r="R93" s="75"/>
      <c r="S93" s="75"/>
      <c r="T93" s="48"/>
      <c r="U93" s="48"/>
      <c r="V93" s="48"/>
      <c r="W93" s="48"/>
      <c r="X93" s="48"/>
      <c r="Y93" s="48"/>
      <c r="Z93" s="48"/>
      <c r="AA93" s="48"/>
      <c r="AB93" s="49" t="s">
        <v>726</v>
      </c>
    </row>
    <row r="94" spans="1:28" ht="154.5" customHeight="1">
      <c r="A94" s="98"/>
      <c r="B94" s="71"/>
      <c r="C94" s="71"/>
      <c r="D94" s="60" t="s">
        <v>81</v>
      </c>
      <c r="E94" s="75"/>
      <c r="F94" s="75"/>
      <c r="G94" s="75"/>
      <c r="H94" s="75"/>
      <c r="I94" s="75"/>
      <c r="J94" s="75"/>
      <c r="K94" s="75"/>
      <c r="L94" s="75"/>
      <c r="M94" s="82">
        <v>50000</v>
      </c>
      <c r="N94" s="75"/>
      <c r="O94" s="75"/>
      <c r="P94" s="75"/>
      <c r="Q94" s="75"/>
      <c r="R94" s="75"/>
      <c r="S94" s="75"/>
      <c r="T94" s="48"/>
      <c r="U94" s="48"/>
      <c r="V94" s="48"/>
      <c r="W94" s="48"/>
      <c r="X94" s="48"/>
      <c r="Y94" s="48"/>
      <c r="Z94" s="48"/>
      <c r="AA94" s="48"/>
      <c r="AB94" s="49" t="s">
        <v>726</v>
      </c>
    </row>
    <row r="95" spans="1:28" ht="87" customHeight="1">
      <c r="A95" s="98"/>
      <c r="B95" s="71"/>
      <c r="C95" s="71"/>
      <c r="D95" s="60" t="s">
        <v>85</v>
      </c>
      <c r="E95" s="75"/>
      <c r="F95" s="75"/>
      <c r="G95" s="75"/>
      <c r="H95" s="75"/>
      <c r="I95" s="75"/>
      <c r="J95" s="75"/>
      <c r="K95" s="75"/>
      <c r="L95" s="75"/>
      <c r="M95" s="82">
        <v>-24000</v>
      </c>
      <c r="N95" s="75"/>
      <c r="O95" s="75"/>
      <c r="P95" s="75"/>
      <c r="Q95" s="75"/>
      <c r="R95" s="75"/>
      <c r="S95" s="75"/>
      <c r="T95" s="48"/>
      <c r="U95" s="48"/>
      <c r="V95" s="48"/>
      <c r="W95" s="48"/>
      <c r="X95" s="48"/>
      <c r="Y95" s="48"/>
      <c r="Z95" s="48"/>
      <c r="AA95" s="48"/>
      <c r="AB95" s="49" t="s">
        <v>82</v>
      </c>
    </row>
    <row r="96" spans="1:28" ht="141" customHeight="1">
      <c r="A96" s="98"/>
      <c r="B96" s="71"/>
      <c r="C96" s="71"/>
      <c r="D96" s="60" t="s">
        <v>83</v>
      </c>
      <c r="E96" s="75"/>
      <c r="F96" s="75"/>
      <c r="G96" s="75"/>
      <c r="H96" s="75"/>
      <c r="I96" s="75"/>
      <c r="J96" s="75"/>
      <c r="K96" s="75"/>
      <c r="L96" s="75"/>
      <c r="M96" s="82">
        <v>11498</v>
      </c>
      <c r="N96" s="75"/>
      <c r="O96" s="75"/>
      <c r="P96" s="75"/>
      <c r="Q96" s="75"/>
      <c r="R96" s="75"/>
      <c r="S96" s="75"/>
      <c r="T96" s="48"/>
      <c r="U96" s="48"/>
      <c r="V96" s="48"/>
      <c r="W96" s="48"/>
      <c r="X96" s="48"/>
      <c r="Y96" s="48"/>
      <c r="Z96" s="48"/>
      <c r="AA96" s="48"/>
      <c r="AB96" s="49" t="s">
        <v>726</v>
      </c>
    </row>
    <row r="97" spans="1:28" ht="146.25" customHeight="1">
      <c r="A97" s="99"/>
      <c r="B97" s="72"/>
      <c r="C97" s="72"/>
      <c r="D97" s="60" t="s">
        <v>84</v>
      </c>
      <c r="E97" s="75"/>
      <c r="F97" s="75"/>
      <c r="G97" s="75"/>
      <c r="H97" s="75"/>
      <c r="I97" s="75"/>
      <c r="J97" s="75"/>
      <c r="K97" s="75"/>
      <c r="L97" s="75"/>
      <c r="M97" s="82">
        <v>11500</v>
      </c>
      <c r="N97" s="75"/>
      <c r="O97" s="75"/>
      <c r="P97" s="75"/>
      <c r="Q97" s="75"/>
      <c r="R97" s="75"/>
      <c r="S97" s="75"/>
      <c r="T97" s="48"/>
      <c r="U97" s="48"/>
      <c r="V97" s="48"/>
      <c r="W97" s="48"/>
      <c r="X97" s="48"/>
      <c r="Y97" s="48"/>
      <c r="Z97" s="48"/>
      <c r="AA97" s="48"/>
      <c r="AB97" s="49" t="s">
        <v>726</v>
      </c>
    </row>
    <row r="98" spans="1:28" ht="108" customHeight="1">
      <c r="A98" s="96">
        <v>27</v>
      </c>
      <c r="B98" s="67" t="s">
        <v>722</v>
      </c>
      <c r="C98" s="68" t="s">
        <v>723</v>
      </c>
      <c r="D98" s="50" t="s">
        <v>724</v>
      </c>
      <c r="E98" s="51"/>
      <c r="F98" s="75"/>
      <c r="G98" s="75"/>
      <c r="H98" s="75"/>
      <c r="I98" s="75"/>
      <c r="J98" s="75"/>
      <c r="K98" s="75"/>
      <c r="L98" s="75"/>
      <c r="M98" s="82"/>
      <c r="N98" s="75"/>
      <c r="O98" s="75"/>
      <c r="P98" s="75"/>
      <c r="Q98" s="75">
        <v>13753</v>
      </c>
      <c r="R98" s="75"/>
      <c r="S98" s="75"/>
      <c r="T98" s="48"/>
      <c r="U98" s="48"/>
      <c r="V98" s="48"/>
      <c r="W98" s="48"/>
      <c r="X98" s="48"/>
      <c r="Y98" s="48"/>
      <c r="Z98" s="48"/>
      <c r="AA98" s="48"/>
      <c r="AB98" s="49" t="s">
        <v>490</v>
      </c>
    </row>
    <row r="99" spans="1:28" ht="87.75" customHeight="1">
      <c r="A99" s="96">
        <v>28</v>
      </c>
      <c r="B99" s="67" t="s">
        <v>712</v>
      </c>
      <c r="C99" s="56" t="s">
        <v>713</v>
      </c>
      <c r="D99" s="69" t="s">
        <v>714</v>
      </c>
      <c r="E99" s="57"/>
      <c r="F99" s="57"/>
      <c r="G99" s="57"/>
      <c r="H99" s="57"/>
      <c r="I99" s="57"/>
      <c r="J99" s="57"/>
      <c r="K99" s="57"/>
      <c r="L99" s="57"/>
      <c r="M99" s="81"/>
      <c r="N99" s="57">
        <v>200</v>
      </c>
      <c r="O99" s="57"/>
      <c r="P99" s="57"/>
      <c r="Q99" s="57"/>
      <c r="R99" s="57"/>
      <c r="S99" s="57"/>
      <c r="T99" s="48"/>
      <c r="U99" s="48"/>
      <c r="V99" s="48"/>
      <c r="W99" s="48"/>
      <c r="X99" s="48"/>
      <c r="Y99" s="48"/>
      <c r="Z99" s="48"/>
      <c r="AA99" s="48"/>
      <c r="AB99" s="223" t="s">
        <v>86</v>
      </c>
    </row>
    <row r="100" spans="1:28" ht="76.5" customHeight="1">
      <c r="A100" s="96">
        <v>29</v>
      </c>
      <c r="B100" s="67" t="s">
        <v>715</v>
      </c>
      <c r="C100" s="56" t="s">
        <v>717</v>
      </c>
      <c r="D100" s="69" t="s">
        <v>716</v>
      </c>
      <c r="E100" s="57"/>
      <c r="F100" s="57"/>
      <c r="G100" s="57"/>
      <c r="H100" s="57"/>
      <c r="I100" s="57"/>
      <c r="J100" s="57"/>
      <c r="K100" s="57"/>
      <c r="L100" s="57"/>
      <c r="M100" s="81"/>
      <c r="N100" s="57">
        <v>200</v>
      </c>
      <c r="O100" s="57"/>
      <c r="P100" s="57"/>
      <c r="Q100" s="57"/>
      <c r="R100" s="57"/>
      <c r="S100" s="57"/>
      <c r="T100" s="48"/>
      <c r="U100" s="48"/>
      <c r="V100" s="48"/>
      <c r="W100" s="48"/>
      <c r="X100" s="48"/>
      <c r="Y100" s="48"/>
      <c r="Z100" s="48"/>
      <c r="AA100" s="48"/>
      <c r="AB100" s="224"/>
    </row>
    <row r="101" spans="1:28" ht="139.5" customHeight="1">
      <c r="A101" s="96">
        <v>30</v>
      </c>
      <c r="B101" s="67" t="s">
        <v>51</v>
      </c>
      <c r="C101" s="56" t="s">
        <v>736</v>
      </c>
      <c r="D101" s="69" t="s">
        <v>52</v>
      </c>
      <c r="E101" s="57">
        <v>30000</v>
      </c>
      <c r="F101" s="57"/>
      <c r="G101" s="57"/>
      <c r="H101" s="57"/>
      <c r="I101" s="57"/>
      <c r="J101" s="57"/>
      <c r="K101" s="57"/>
      <c r="L101" s="57"/>
      <c r="M101" s="81"/>
      <c r="N101" s="57"/>
      <c r="O101" s="57"/>
      <c r="P101" s="57"/>
      <c r="Q101" s="57">
        <v>30000</v>
      </c>
      <c r="R101" s="57"/>
      <c r="S101" s="57"/>
      <c r="T101" s="48"/>
      <c r="U101" s="48"/>
      <c r="V101" s="48"/>
      <c r="W101" s="48"/>
      <c r="X101" s="48"/>
      <c r="Y101" s="48"/>
      <c r="Z101" s="48"/>
      <c r="AA101" s="48"/>
      <c r="AB101" s="76" t="s">
        <v>53</v>
      </c>
    </row>
    <row r="102" spans="1:28" ht="64.5" customHeight="1">
      <c r="A102" s="97">
        <v>31</v>
      </c>
      <c r="B102" s="86" t="s">
        <v>570</v>
      </c>
      <c r="C102" s="88" t="s">
        <v>940</v>
      </c>
      <c r="D102" s="69" t="s">
        <v>571</v>
      </c>
      <c r="E102" s="57"/>
      <c r="F102" s="57"/>
      <c r="G102" s="57"/>
      <c r="H102" s="57"/>
      <c r="I102" s="57"/>
      <c r="J102" s="57"/>
      <c r="K102" s="57"/>
      <c r="L102" s="57"/>
      <c r="M102" s="81"/>
      <c r="N102" s="57"/>
      <c r="O102" s="57"/>
      <c r="P102" s="57"/>
      <c r="Q102" s="57"/>
      <c r="R102" s="57"/>
      <c r="S102" s="57"/>
      <c r="T102" s="48"/>
      <c r="U102" s="48"/>
      <c r="V102" s="48"/>
      <c r="W102" s="48"/>
      <c r="X102" s="48"/>
      <c r="Y102" s="48"/>
      <c r="Z102" s="48"/>
      <c r="AA102" s="48"/>
      <c r="AB102" s="76"/>
    </row>
    <row r="103" spans="1:28" ht="39.75" customHeight="1">
      <c r="A103" s="98"/>
      <c r="B103" s="89"/>
      <c r="C103" s="90"/>
      <c r="D103" s="69" t="s">
        <v>572</v>
      </c>
      <c r="E103" s="57"/>
      <c r="F103" s="57"/>
      <c r="G103" s="57"/>
      <c r="H103" s="57"/>
      <c r="I103" s="57"/>
      <c r="J103" s="57"/>
      <c r="K103" s="57"/>
      <c r="L103" s="57"/>
      <c r="M103" s="81">
        <v>468</v>
      </c>
      <c r="N103" s="57"/>
      <c r="O103" s="57"/>
      <c r="P103" s="57"/>
      <c r="Q103" s="57"/>
      <c r="R103" s="57"/>
      <c r="S103" s="57"/>
      <c r="T103" s="48"/>
      <c r="U103" s="48"/>
      <c r="V103" s="48"/>
      <c r="W103" s="48"/>
      <c r="X103" s="48"/>
      <c r="Y103" s="48"/>
      <c r="Z103" s="48"/>
      <c r="AA103" s="48"/>
      <c r="AB103" s="223" t="s">
        <v>727</v>
      </c>
    </row>
    <row r="104" spans="1:28" ht="48.75" customHeight="1">
      <c r="A104" s="99"/>
      <c r="B104" s="85"/>
      <c r="C104" s="87"/>
      <c r="D104" s="69" t="s">
        <v>573</v>
      </c>
      <c r="E104" s="57"/>
      <c r="F104" s="57"/>
      <c r="G104" s="57"/>
      <c r="H104" s="57"/>
      <c r="I104" s="57"/>
      <c r="J104" s="57"/>
      <c r="K104" s="57"/>
      <c r="L104" s="57"/>
      <c r="M104" s="81">
        <v>3896</v>
      </c>
      <c r="N104" s="57"/>
      <c r="O104" s="57"/>
      <c r="P104" s="57"/>
      <c r="Q104" s="57"/>
      <c r="R104" s="57"/>
      <c r="S104" s="57"/>
      <c r="T104" s="48"/>
      <c r="U104" s="48"/>
      <c r="V104" s="48"/>
      <c r="W104" s="48"/>
      <c r="X104" s="48"/>
      <c r="Y104" s="48"/>
      <c r="Z104" s="48"/>
      <c r="AA104" s="48"/>
      <c r="AB104" s="224"/>
    </row>
    <row r="105" spans="1:28" ht="65.25" customHeight="1">
      <c r="A105" s="96">
        <v>32</v>
      </c>
      <c r="B105" s="67" t="s">
        <v>576</v>
      </c>
      <c r="C105" s="56" t="s">
        <v>650</v>
      </c>
      <c r="D105" s="69" t="s">
        <v>720</v>
      </c>
      <c r="E105" s="57">
        <v>30000</v>
      </c>
      <c r="F105" s="57"/>
      <c r="G105" s="57"/>
      <c r="H105" s="57"/>
      <c r="I105" s="57"/>
      <c r="J105" s="57"/>
      <c r="K105" s="57"/>
      <c r="L105" s="57"/>
      <c r="M105" s="81"/>
      <c r="N105" s="57"/>
      <c r="O105" s="57"/>
      <c r="P105" s="57"/>
      <c r="Q105" s="57">
        <v>30000</v>
      </c>
      <c r="R105" s="57"/>
      <c r="S105" s="57"/>
      <c r="T105" s="48"/>
      <c r="U105" s="48"/>
      <c r="V105" s="48"/>
      <c r="W105" s="48"/>
      <c r="X105" s="48"/>
      <c r="Y105" s="48"/>
      <c r="Z105" s="48"/>
      <c r="AA105" s="48"/>
      <c r="AB105" s="76"/>
    </row>
    <row r="106" spans="1:28" ht="126.75" customHeight="1">
      <c r="A106" s="97">
        <v>33</v>
      </c>
      <c r="B106" s="86" t="s">
        <v>577</v>
      </c>
      <c r="C106" s="88" t="s">
        <v>578</v>
      </c>
      <c r="D106" s="69" t="s">
        <v>47</v>
      </c>
      <c r="E106" s="57"/>
      <c r="F106" s="57"/>
      <c r="G106" s="57"/>
      <c r="H106" s="57"/>
      <c r="I106" s="57"/>
      <c r="J106" s="57"/>
      <c r="K106" s="57"/>
      <c r="L106" s="57"/>
      <c r="M106" s="81"/>
      <c r="N106" s="57"/>
      <c r="O106" s="57"/>
      <c r="P106" s="57"/>
      <c r="Q106" s="57"/>
      <c r="R106" s="57"/>
      <c r="S106" s="57"/>
      <c r="T106" s="48"/>
      <c r="U106" s="48"/>
      <c r="V106" s="48"/>
      <c r="W106" s="48"/>
      <c r="X106" s="48"/>
      <c r="Y106" s="48"/>
      <c r="Z106" s="48"/>
      <c r="AA106" s="48"/>
      <c r="AB106" s="76"/>
    </row>
    <row r="107" spans="1:28" ht="45.75" customHeight="1">
      <c r="A107" s="98"/>
      <c r="B107" s="89"/>
      <c r="C107" s="90"/>
      <c r="D107" s="69" t="s">
        <v>48</v>
      </c>
      <c r="E107" s="57">
        <v>-14000</v>
      </c>
      <c r="F107" s="57"/>
      <c r="G107" s="57"/>
      <c r="H107" s="57"/>
      <c r="I107" s="57"/>
      <c r="J107" s="57"/>
      <c r="K107" s="57"/>
      <c r="L107" s="57"/>
      <c r="M107" s="81"/>
      <c r="N107" s="57"/>
      <c r="O107" s="57"/>
      <c r="P107" s="57"/>
      <c r="Q107" s="57"/>
      <c r="R107" s="57">
        <v>-14000</v>
      </c>
      <c r="S107" s="57"/>
      <c r="T107" s="48"/>
      <c r="U107" s="48"/>
      <c r="V107" s="48"/>
      <c r="W107" s="48"/>
      <c r="X107" s="48"/>
      <c r="Y107" s="48"/>
      <c r="Z107" s="48"/>
      <c r="AA107" s="48"/>
      <c r="AB107" s="76"/>
    </row>
    <row r="108" spans="1:28" ht="38.25" customHeight="1">
      <c r="A108" s="98"/>
      <c r="B108" s="89"/>
      <c r="C108" s="90"/>
      <c r="D108" s="69" t="s">
        <v>49</v>
      </c>
      <c r="E108" s="57">
        <v>-7420</v>
      </c>
      <c r="F108" s="57"/>
      <c r="G108" s="57"/>
      <c r="H108" s="57"/>
      <c r="I108" s="57"/>
      <c r="J108" s="57"/>
      <c r="K108" s="57"/>
      <c r="L108" s="57"/>
      <c r="M108" s="81"/>
      <c r="N108" s="57"/>
      <c r="O108" s="57"/>
      <c r="P108" s="57"/>
      <c r="Q108" s="57"/>
      <c r="R108" s="57">
        <v>-7420</v>
      </c>
      <c r="S108" s="57"/>
      <c r="T108" s="48"/>
      <c r="U108" s="48"/>
      <c r="V108" s="48"/>
      <c r="W108" s="48"/>
      <c r="X108" s="48"/>
      <c r="Y108" s="48"/>
      <c r="Z108" s="48"/>
      <c r="AA108" s="48"/>
      <c r="AB108" s="76"/>
    </row>
    <row r="109" spans="1:28" ht="33.75" customHeight="1">
      <c r="A109" s="99"/>
      <c r="B109" s="85"/>
      <c r="C109" s="87"/>
      <c r="D109" s="69" t="s">
        <v>50</v>
      </c>
      <c r="E109" s="57">
        <v>21420</v>
      </c>
      <c r="F109" s="57"/>
      <c r="G109" s="57"/>
      <c r="H109" s="57"/>
      <c r="I109" s="57"/>
      <c r="J109" s="57"/>
      <c r="K109" s="57"/>
      <c r="L109" s="57"/>
      <c r="M109" s="81"/>
      <c r="N109" s="57"/>
      <c r="O109" s="57"/>
      <c r="P109" s="57"/>
      <c r="Q109" s="57"/>
      <c r="R109" s="57">
        <v>21420</v>
      </c>
      <c r="S109" s="57"/>
      <c r="T109" s="48"/>
      <c r="U109" s="48"/>
      <c r="V109" s="48"/>
      <c r="W109" s="48"/>
      <c r="X109" s="48"/>
      <c r="Y109" s="48"/>
      <c r="Z109" s="48"/>
      <c r="AA109" s="48"/>
      <c r="AB109" s="76"/>
    </row>
    <row r="110" spans="1:28" ht="165.75" customHeight="1">
      <c r="A110" s="96">
        <v>34</v>
      </c>
      <c r="B110" s="67" t="s">
        <v>943</v>
      </c>
      <c r="C110" s="56" t="s">
        <v>944</v>
      </c>
      <c r="D110" s="50" t="s">
        <v>579</v>
      </c>
      <c r="E110" s="52"/>
      <c r="F110" s="57"/>
      <c r="G110" s="57"/>
      <c r="H110" s="57"/>
      <c r="I110" s="57"/>
      <c r="J110" s="57"/>
      <c r="K110" s="57"/>
      <c r="L110" s="57"/>
      <c r="M110" s="81"/>
      <c r="N110" s="57"/>
      <c r="O110" s="57"/>
      <c r="P110" s="57"/>
      <c r="Q110" s="57">
        <v>7500</v>
      </c>
      <c r="R110" s="57"/>
      <c r="S110" s="57"/>
      <c r="T110" s="48"/>
      <c r="U110" s="48"/>
      <c r="V110" s="48"/>
      <c r="W110" s="48"/>
      <c r="X110" s="48"/>
      <c r="Y110" s="48"/>
      <c r="Z110" s="48"/>
      <c r="AA110" s="48"/>
      <c r="AB110" s="76" t="s">
        <v>580</v>
      </c>
    </row>
    <row r="111" spans="1:28" ht="149.25" customHeight="1">
      <c r="A111" s="96">
        <v>35</v>
      </c>
      <c r="B111" s="67" t="s">
        <v>54</v>
      </c>
      <c r="C111" s="56" t="s">
        <v>55</v>
      </c>
      <c r="D111" s="50" t="s">
        <v>56</v>
      </c>
      <c r="E111" s="92">
        <v>1378</v>
      </c>
      <c r="F111" s="57"/>
      <c r="G111" s="57"/>
      <c r="H111" s="57"/>
      <c r="I111" s="57"/>
      <c r="J111" s="57"/>
      <c r="K111" s="57"/>
      <c r="L111" s="57"/>
      <c r="M111" s="81"/>
      <c r="N111" s="57"/>
      <c r="O111" s="57"/>
      <c r="P111" s="57"/>
      <c r="Q111" s="57">
        <v>1378</v>
      </c>
      <c r="R111" s="57"/>
      <c r="S111" s="57"/>
      <c r="T111" s="48"/>
      <c r="U111" s="48"/>
      <c r="V111" s="48"/>
      <c r="W111" s="48"/>
      <c r="X111" s="48"/>
      <c r="Y111" s="48"/>
      <c r="Z111" s="48"/>
      <c r="AA111" s="48"/>
      <c r="AB111" s="76" t="s">
        <v>495</v>
      </c>
    </row>
    <row r="112" spans="1:28" ht="62.25" customHeight="1">
      <c r="A112" s="97">
        <v>36</v>
      </c>
      <c r="B112" s="86" t="s">
        <v>514</v>
      </c>
      <c r="C112" s="88" t="s">
        <v>515</v>
      </c>
      <c r="D112" s="50" t="s">
        <v>516</v>
      </c>
      <c r="E112" s="52"/>
      <c r="F112" s="57"/>
      <c r="G112" s="57"/>
      <c r="H112" s="57"/>
      <c r="I112" s="57"/>
      <c r="J112" s="57"/>
      <c r="K112" s="57"/>
      <c r="L112" s="57"/>
      <c r="M112" s="81"/>
      <c r="N112" s="57"/>
      <c r="O112" s="57"/>
      <c r="P112" s="57"/>
      <c r="Q112" s="57"/>
      <c r="R112" s="57"/>
      <c r="S112" s="57"/>
      <c r="T112" s="48"/>
      <c r="U112" s="48"/>
      <c r="V112" s="48"/>
      <c r="W112" s="48"/>
      <c r="X112" s="48"/>
      <c r="Y112" s="48"/>
      <c r="Z112" s="48"/>
      <c r="AA112" s="48"/>
      <c r="AB112" s="76"/>
    </row>
    <row r="113" spans="1:28" ht="54.75" customHeight="1">
      <c r="A113" s="98"/>
      <c r="B113" s="89"/>
      <c r="C113" s="90"/>
      <c r="D113" s="50" t="s">
        <v>517</v>
      </c>
      <c r="E113" s="52"/>
      <c r="F113" s="57"/>
      <c r="G113" s="57"/>
      <c r="H113" s="57"/>
      <c r="I113" s="57"/>
      <c r="J113" s="57"/>
      <c r="K113" s="57"/>
      <c r="L113" s="57"/>
      <c r="M113" s="81"/>
      <c r="N113" s="57">
        <v>-1420</v>
      </c>
      <c r="O113" s="57"/>
      <c r="P113" s="57"/>
      <c r="Q113" s="57"/>
      <c r="R113" s="57"/>
      <c r="S113" s="57"/>
      <c r="T113" s="48"/>
      <c r="U113" s="48"/>
      <c r="V113" s="48"/>
      <c r="W113" s="48"/>
      <c r="X113" s="48"/>
      <c r="Y113" s="48"/>
      <c r="Z113" s="48"/>
      <c r="AA113" s="48"/>
      <c r="AB113" s="76"/>
    </row>
    <row r="114" spans="1:28" ht="90" customHeight="1">
      <c r="A114" s="98"/>
      <c r="B114" s="89"/>
      <c r="C114" s="90"/>
      <c r="D114" s="50" t="s">
        <v>519</v>
      </c>
      <c r="E114" s="52"/>
      <c r="F114" s="57"/>
      <c r="G114" s="57"/>
      <c r="H114" s="57"/>
      <c r="I114" s="57"/>
      <c r="J114" s="57"/>
      <c r="K114" s="57"/>
      <c r="L114" s="57"/>
      <c r="M114" s="81"/>
      <c r="N114" s="57">
        <v>710</v>
      </c>
      <c r="O114" s="57"/>
      <c r="P114" s="57"/>
      <c r="Q114" s="57"/>
      <c r="R114" s="57"/>
      <c r="S114" s="57"/>
      <c r="T114" s="48"/>
      <c r="U114" s="48"/>
      <c r="V114" s="48"/>
      <c r="W114" s="48"/>
      <c r="X114" s="48"/>
      <c r="Y114" s="48"/>
      <c r="Z114" s="48"/>
      <c r="AA114" s="48"/>
      <c r="AB114" s="76" t="s">
        <v>727</v>
      </c>
    </row>
    <row r="115" spans="1:28" ht="78" customHeight="1">
      <c r="A115" s="99"/>
      <c r="B115" s="85"/>
      <c r="C115" s="87"/>
      <c r="D115" s="50" t="s">
        <v>518</v>
      </c>
      <c r="E115" s="52"/>
      <c r="F115" s="57"/>
      <c r="G115" s="57"/>
      <c r="H115" s="57"/>
      <c r="I115" s="57"/>
      <c r="J115" s="57"/>
      <c r="K115" s="57"/>
      <c r="L115" s="57"/>
      <c r="M115" s="81"/>
      <c r="N115" s="57">
        <v>710</v>
      </c>
      <c r="O115" s="57"/>
      <c r="P115" s="57"/>
      <c r="Q115" s="57"/>
      <c r="R115" s="57"/>
      <c r="S115" s="57"/>
      <c r="T115" s="48"/>
      <c r="U115" s="48"/>
      <c r="V115" s="48"/>
      <c r="W115" s="48"/>
      <c r="X115" s="48"/>
      <c r="Y115" s="48"/>
      <c r="Z115" s="48"/>
      <c r="AA115" s="48"/>
      <c r="AB115" s="76" t="s">
        <v>727</v>
      </c>
    </row>
    <row r="116" spans="1:28" ht="78" customHeight="1">
      <c r="A116" s="99">
        <v>37</v>
      </c>
      <c r="B116" s="85" t="s">
        <v>682</v>
      </c>
      <c r="C116" s="87" t="s">
        <v>683</v>
      </c>
      <c r="D116" s="50" t="s">
        <v>129</v>
      </c>
      <c r="E116" s="52"/>
      <c r="F116" s="57"/>
      <c r="G116" s="57"/>
      <c r="H116" s="57"/>
      <c r="I116" s="57"/>
      <c r="J116" s="57"/>
      <c r="K116" s="57"/>
      <c r="L116" s="57"/>
      <c r="M116" s="81">
        <v>99861</v>
      </c>
      <c r="N116" s="57"/>
      <c r="O116" s="57"/>
      <c r="P116" s="57"/>
      <c r="Q116" s="57"/>
      <c r="R116" s="57"/>
      <c r="S116" s="57"/>
      <c r="T116" s="48"/>
      <c r="U116" s="48"/>
      <c r="V116" s="48"/>
      <c r="W116" s="48"/>
      <c r="X116" s="48"/>
      <c r="Y116" s="48"/>
      <c r="Z116" s="48"/>
      <c r="AA116" s="48"/>
      <c r="AB116" s="76" t="s">
        <v>727</v>
      </c>
    </row>
    <row r="117" spans="1:28" ht="50.25" customHeight="1">
      <c r="A117" s="97">
        <v>38</v>
      </c>
      <c r="B117" s="86" t="s">
        <v>130</v>
      </c>
      <c r="C117" s="90" t="s">
        <v>131</v>
      </c>
      <c r="D117" s="50" t="s">
        <v>728</v>
      </c>
      <c r="E117" s="52"/>
      <c r="F117" s="57"/>
      <c r="G117" s="57"/>
      <c r="H117" s="57"/>
      <c r="I117" s="57"/>
      <c r="J117" s="57"/>
      <c r="K117" s="57"/>
      <c r="L117" s="57"/>
      <c r="M117" s="81"/>
      <c r="N117" s="57"/>
      <c r="O117" s="57"/>
      <c r="P117" s="57"/>
      <c r="Q117" s="57"/>
      <c r="R117" s="57"/>
      <c r="S117" s="57"/>
      <c r="T117" s="48"/>
      <c r="U117" s="48"/>
      <c r="V117" s="48"/>
      <c r="W117" s="48"/>
      <c r="X117" s="48"/>
      <c r="Y117" s="48"/>
      <c r="Z117" s="48"/>
      <c r="AA117" s="48"/>
      <c r="AB117" s="76"/>
    </row>
    <row r="118" spans="1:28" ht="93.75" customHeight="1">
      <c r="A118" s="98"/>
      <c r="B118" s="89"/>
      <c r="C118" s="90"/>
      <c r="D118" s="50" t="s">
        <v>132</v>
      </c>
      <c r="E118" s="52">
        <v>281464</v>
      </c>
      <c r="F118" s="57"/>
      <c r="G118" s="57"/>
      <c r="H118" s="57"/>
      <c r="I118" s="57"/>
      <c r="J118" s="57"/>
      <c r="K118" s="57"/>
      <c r="L118" s="57"/>
      <c r="M118" s="81"/>
      <c r="N118" s="57"/>
      <c r="O118" s="57"/>
      <c r="P118" s="57"/>
      <c r="Q118" s="57">
        <v>-9210</v>
      </c>
      <c r="R118" s="57"/>
      <c r="S118" s="57"/>
      <c r="T118" s="48"/>
      <c r="U118" s="48"/>
      <c r="V118" s="48"/>
      <c r="W118" s="48"/>
      <c r="X118" s="48"/>
      <c r="Y118" s="48"/>
      <c r="Z118" s="48"/>
      <c r="AA118" s="48"/>
      <c r="AB118" s="76" t="s">
        <v>134</v>
      </c>
    </row>
    <row r="119" spans="1:28" ht="54.75" customHeight="1">
      <c r="A119" s="99"/>
      <c r="B119" s="85"/>
      <c r="C119" s="87"/>
      <c r="D119" s="50" t="s">
        <v>133</v>
      </c>
      <c r="E119" s="52">
        <v>300000</v>
      </c>
      <c r="F119" s="57"/>
      <c r="G119" s="57"/>
      <c r="H119" s="57"/>
      <c r="I119" s="57"/>
      <c r="J119" s="57"/>
      <c r="K119" s="57"/>
      <c r="L119" s="57"/>
      <c r="M119" s="81"/>
      <c r="N119" s="57"/>
      <c r="O119" s="57"/>
      <c r="P119" s="57"/>
      <c r="Q119" s="57">
        <v>70000</v>
      </c>
      <c r="R119" s="57"/>
      <c r="S119" s="57"/>
      <c r="T119" s="48"/>
      <c r="U119" s="48"/>
      <c r="V119" s="48"/>
      <c r="W119" s="48"/>
      <c r="X119" s="48"/>
      <c r="Y119" s="48"/>
      <c r="Z119" s="48"/>
      <c r="AA119" s="48"/>
      <c r="AB119" s="76"/>
    </row>
    <row r="120" spans="1:28" ht="84.75" customHeight="1">
      <c r="A120" s="99">
        <v>39</v>
      </c>
      <c r="B120" s="85" t="s">
        <v>135</v>
      </c>
      <c r="C120" s="87" t="s">
        <v>136</v>
      </c>
      <c r="D120" s="50" t="s">
        <v>137</v>
      </c>
      <c r="E120" s="52">
        <v>6000</v>
      </c>
      <c r="F120" s="57"/>
      <c r="G120" s="57"/>
      <c r="H120" s="57"/>
      <c r="I120" s="57"/>
      <c r="J120" s="57"/>
      <c r="K120" s="57"/>
      <c r="L120" s="57"/>
      <c r="M120" s="81"/>
      <c r="N120" s="57"/>
      <c r="O120" s="57"/>
      <c r="P120" s="57"/>
      <c r="Q120" s="57"/>
      <c r="R120" s="57"/>
      <c r="S120" s="57"/>
      <c r="T120" s="48"/>
      <c r="U120" s="48"/>
      <c r="V120" s="48"/>
      <c r="W120" s="48"/>
      <c r="X120" s="48"/>
      <c r="Y120" s="48"/>
      <c r="Z120" s="48"/>
      <c r="AA120" s="48"/>
      <c r="AB120" s="76"/>
    </row>
    <row r="121" spans="1:28" ht="208.5" customHeight="1">
      <c r="A121" s="99">
        <v>40</v>
      </c>
      <c r="B121" s="85" t="s">
        <v>418</v>
      </c>
      <c r="C121" s="87" t="s">
        <v>419</v>
      </c>
      <c r="D121" s="50" t="s">
        <v>420</v>
      </c>
      <c r="E121" s="52"/>
      <c r="F121" s="57"/>
      <c r="G121" s="57"/>
      <c r="H121" s="57"/>
      <c r="I121" s="57"/>
      <c r="J121" s="57"/>
      <c r="K121" s="57"/>
      <c r="L121" s="57"/>
      <c r="M121" s="81"/>
      <c r="N121" s="57">
        <v>500</v>
      </c>
      <c r="O121" s="57"/>
      <c r="P121" s="57"/>
      <c r="Q121" s="57"/>
      <c r="R121" s="57"/>
      <c r="S121" s="57"/>
      <c r="T121" s="48"/>
      <c r="U121" s="48"/>
      <c r="V121" s="48"/>
      <c r="W121" s="48"/>
      <c r="X121" s="48"/>
      <c r="Y121" s="48"/>
      <c r="Z121" s="48"/>
      <c r="AA121" s="48"/>
      <c r="AB121" s="103" t="s">
        <v>496</v>
      </c>
    </row>
    <row r="122" spans="1:28" ht="181.5" customHeight="1">
      <c r="A122" s="99">
        <v>41</v>
      </c>
      <c r="B122" s="85" t="s">
        <v>421</v>
      </c>
      <c r="C122" s="87" t="s">
        <v>422</v>
      </c>
      <c r="D122" s="50" t="s">
        <v>420</v>
      </c>
      <c r="E122" s="52"/>
      <c r="F122" s="57"/>
      <c r="G122" s="57"/>
      <c r="H122" s="57"/>
      <c r="I122" s="57"/>
      <c r="J122" s="57"/>
      <c r="K122" s="57"/>
      <c r="L122" s="57"/>
      <c r="M122" s="81"/>
      <c r="N122" s="57">
        <v>500</v>
      </c>
      <c r="O122" s="57"/>
      <c r="P122" s="57"/>
      <c r="Q122" s="57"/>
      <c r="R122" s="57"/>
      <c r="S122" s="57"/>
      <c r="T122" s="48"/>
      <c r="U122" s="48"/>
      <c r="V122" s="48"/>
      <c r="W122" s="48"/>
      <c r="X122" s="48"/>
      <c r="Y122" s="48"/>
      <c r="Z122" s="48"/>
      <c r="AA122" s="48"/>
      <c r="AB122" s="103" t="s">
        <v>497</v>
      </c>
    </row>
    <row r="123" spans="1:28" ht="124.5" customHeight="1">
      <c r="A123" s="99">
        <v>42</v>
      </c>
      <c r="B123" s="85" t="s">
        <v>423</v>
      </c>
      <c r="C123" s="87" t="s">
        <v>424</v>
      </c>
      <c r="D123" s="50" t="s">
        <v>425</v>
      </c>
      <c r="E123" s="52"/>
      <c r="F123" s="57"/>
      <c r="G123" s="57"/>
      <c r="H123" s="57"/>
      <c r="I123" s="57"/>
      <c r="J123" s="57"/>
      <c r="K123" s="57"/>
      <c r="L123" s="57"/>
      <c r="M123" s="81"/>
      <c r="N123" s="57">
        <v>1000</v>
      </c>
      <c r="O123" s="57"/>
      <c r="P123" s="57"/>
      <c r="Q123" s="57"/>
      <c r="R123" s="57"/>
      <c r="S123" s="57"/>
      <c r="T123" s="48"/>
      <c r="U123" s="48"/>
      <c r="V123" s="48"/>
      <c r="W123" s="48"/>
      <c r="X123" s="48"/>
      <c r="Y123" s="48"/>
      <c r="Z123" s="48"/>
      <c r="AA123" s="48"/>
      <c r="AB123" s="103" t="s">
        <v>495</v>
      </c>
    </row>
    <row r="124" spans="1:28" ht="99" customHeight="1">
      <c r="A124" s="97">
        <v>43</v>
      </c>
      <c r="B124" s="86" t="s">
        <v>427</v>
      </c>
      <c r="C124" s="88" t="s">
        <v>650</v>
      </c>
      <c r="D124" s="50" t="s">
        <v>428</v>
      </c>
      <c r="E124" s="52"/>
      <c r="F124" s="57"/>
      <c r="G124" s="57"/>
      <c r="H124" s="57"/>
      <c r="I124" s="57"/>
      <c r="J124" s="57"/>
      <c r="K124" s="57"/>
      <c r="L124" s="57"/>
      <c r="M124" s="81"/>
      <c r="N124" s="57">
        <v>5000</v>
      </c>
      <c r="O124" s="57"/>
      <c r="P124" s="57"/>
      <c r="Q124" s="57"/>
      <c r="R124" s="57"/>
      <c r="S124" s="57"/>
      <c r="T124" s="48"/>
      <c r="U124" s="48"/>
      <c r="V124" s="48"/>
      <c r="W124" s="48"/>
      <c r="X124" s="48"/>
      <c r="Y124" s="48"/>
      <c r="Z124" s="48"/>
      <c r="AA124" s="48"/>
      <c r="AB124" s="76" t="s">
        <v>727</v>
      </c>
    </row>
    <row r="125" spans="1:28" ht="83.25" customHeight="1">
      <c r="A125" s="99"/>
      <c r="B125" s="85"/>
      <c r="C125" s="87"/>
      <c r="D125" s="50" t="s">
        <v>737</v>
      </c>
      <c r="E125" s="52"/>
      <c r="F125" s="57"/>
      <c r="G125" s="57"/>
      <c r="H125" s="57"/>
      <c r="I125" s="57"/>
      <c r="J125" s="57"/>
      <c r="K125" s="57"/>
      <c r="L125" s="57"/>
      <c r="M125" s="81"/>
      <c r="N125" s="57">
        <v>-5000</v>
      </c>
      <c r="O125" s="57"/>
      <c r="P125" s="57"/>
      <c r="Q125" s="57"/>
      <c r="R125" s="57"/>
      <c r="S125" s="57"/>
      <c r="T125" s="48"/>
      <c r="U125" s="48"/>
      <c r="V125" s="48"/>
      <c r="W125" s="48"/>
      <c r="X125" s="48"/>
      <c r="Y125" s="48"/>
      <c r="Z125" s="48"/>
      <c r="AA125" s="48"/>
      <c r="AB125" s="76" t="s">
        <v>727</v>
      </c>
    </row>
    <row r="126" spans="1:28" ht="67.5" customHeight="1">
      <c r="A126" s="98">
        <v>44</v>
      </c>
      <c r="B126" s="89" t="s">
        <v>739</v>
      </c>
      <c r="C126" s="90" t="s">
        <v>740</v>
      </c>
      <c r="D126" s="50" t="s">
        <v>741</v>
      </c>
      <c r="E126" s="52"/>
      <c r="F126" s="57"/>
      <c r="G126" s="57"/>
      <c r="H126" s="57"/>
      <c r="I126" s="57"/>
      <c r="J126" s="57"/>
      <c r="K126" s="57"/>
      <c r="L126" s="57"/>
      <c r="M126" s="81"/>
      <c r="N126" s="57"/>
      <c r="O126" s="57"/>
      <c r="P126" s="57"/>
      <c r="Q126" s="57"/>
      <c r="R126" s="57"/>
      <c r="S126" s="57"/>
      <c r="T126" s="48"/>
      <c r="U126" s="48"/>
      <c r="V126" s="48"/>
      <c r="W126" s="48"/>
      <c r="X126" s="48"/>
      <c r="Y126" s="48"/>
      <c r="Z126" s="48"/>
      <c r="AA126" s="48"/>
      <c r="AB126" s="76"/>
    </row>
    <row r="127" spans="1:28" ht="75.75" customHeight="1">
      <c r="A127" s="98"/>
      <c r="B127" s="89"/>
      <c r="C127" s="90"/>
      <c r="D127" s="50" t="s">
        <v>742</v>
      </c>
      <c r="E127" s="52"/>
      <c r="F127" s="57"/>
      <c r="G127" s="57"/>
      <c r="H127" s="57"/>
      <c r="I127" s="57"/>
      <c r="J127" s="57"/>
      <c r="K127" s="57"/>
      <c r="L127" s="57"/>
      <c r="M127" s="81">
        <v>1331</v>
      </c>
      <c r="N127" s="57"/>
      <c r="O127" s="57"/>
      <c r="P127" s="57"/>
      <c r="Q127" s="57"/>
      <c r="R127" s="57"/>
      <c r="S127" s="57"/>
      <c r="T127" s="48"/>
      <c r="U127" s="48"/>
      <c r="V127" s="48"/>
      <c r="W127" s="48"/>
      <c r="X127" s="48"/>
      <c r="Y127" s="48"/>
      <c r="Z127" s="48"/>
      <c r="AA127" s="48"/>
      <c r="AB127" s="76" t="s">
        <v>727</v>
      </c>
    </row>
    <row r="128" spans="1:28" ht="69" customHeight="1">
      <c r="A128" s="98"/>
      <c r="B128" s="89"/>
      <c r="C128" s="90"/>
      <c r="D128" s="50" t="s">
        <v>399</v>
      </c>
      <c r="E128" s="52"/>
      <c r="F128" s="57"/>
      <c r="G128" s="57"/>
      <c r="H128" s="57"/>
      <c r="I128" s="57"/>
      <c r="J128" s="57"/>
      <c r="K128" s="57"/>
      <c r="L128" s="57"/>
      <c r="M128" s="81">
        <v>4675</v>
      </c>
      <c r="N128" s="57"/>
      <c r="O128" s="57"/>
      <c r="P128" s="57"/>
      <c r="Q128" s="57"/>
      <c r="R128" s="57"/>
      <c r="S128" s="57"/>
      <c r="T128" s="48"/>
      <c r="U128" s="48"/>
      <c r="V128" s="48"/>
      <c r="W128" s="48"/>
      <c r="X128" s="48"/>
      <c r="Y128" s="48"/>
      <c r="Z128" s="48"/>
      <c r="AA128" s="48"/>
      <c r="AB128" s="76" t="s">
        <v>727</v>
      </c>
    </row>
    <row r="129" spans="1:28" ht="78.75" customHeight="1">
      <c r="A129" s="98"/>
      <c r="B129" s="89" t="s">
        <v>402</v>
      </c>
      <c r="C129" s="90" t="s">
        <v>740</v>
      </c>
      <c r="D129" s="50" t="s">
        <v>400</v>
      </c>
      <c r="E129" s="52"/>
      <c r="F129" s="57"/>
      <c r="G129" s="57"/>
      <c r="H129" s="57"/>
      <c r="I129" s="57"/>
      <c r="J129" s="57"/>
      <c r="K129" s="57"/>
      <c r="L129" s="57"/>
      <c r="M129" s="81">
        <v>14000</v>
      </c>
      <c r="N129" s="57"/>
      <c r="O129" s="57"/>
      <c r="P129" s="57"/>
      <c r="Q129" s="57"/>
      <c r="R129" s="57"/>
      <c r="S129" s="57"/>
      <c r="T129" s="48"/>
      <c r="U129" s="48"/>
      <c r="V129" s="48"/>
      <c r="W129" s="48"/>
      <c r="X129" s="48"/>
      <c r="Y129" s="48"/>
      <c r="Z129" s="48"/>
      <c r="AA129" s="48"/>
      <c r="AB129" s="76" t="s">
        <v>727</v>
      </c>
    </row>
    <row r="130" spans="1:28" ht="100.5" customHeight="1">
      <c r="A130" s="99"/>
      <c r="B130" s="85" t="s">
        <v>401</v>
      </c>
      <c r="C130" s="87" t="s">
        <v>740</v>
      </c>
      <c r="D130" s="50" t="s">
        <v>403</v>
      </c>
      <c r="E130" s="52"/>
      <c r="F130" s="57"/>
      <c r="G130" s="57"/>
      <c r="H130" s="57"/>
      <c r="I130" s="57"/>
      <c r="J130" s="57"/>
      <c r="K130" s="57"/>
      <c r="L130" s="57"/>
      <c r="M130" s="81">
        <v>10000</v>
      </c>
      <c r="N130" s="57"/>
      <c r="O130" s="57"/>
      <c r="P130" s="57"/>
      <c r="Q130" s="57"/>
      <c r="R130" s="57"/>
      <c r="S130" s="57"/>
      <c r="T130" s="48"/>
      <c r="U130" s="48"/>
      <c r="V130" s="48"/>
      <c r="W130" s="48"/>
      <c r="X130" s="48"/>
      <c r="Y130" s="48"/>
      <c r="Z130" s="48"/>
      <c r="AA130" s="48"/>
      <c r="AB130" s="76"/>
    </row>
    <row r="131" spans="1:28" ht="137.25" customHeight="1">
      <c r="A131" s="99">
        <v>45</v>
      </c>
      <c r="B131" s="86" t="s">
        <v>735</v>
      </c>
      <c r="C131" s="88" t="s">
        <v>734</v>
      </c>
      <c r="D131" s="50" t="s">
        <v>937</v>
      </c>
      <c r="E131" s="52"/>
      <c r="F131" s="57"/>
      <c r="G131" s="57"/>
      <c r="H131" s="57"/>
      <c r="I131" s="57"/>
      <c r="J131" s="57"/>
      <c r="K131" s="57"/>
      <c r="L131" s="57"/>
      <c r="M131" s="81"/>
      <c r="N131" s="57"/>
      <c r="O131" s="57"/>
      <c r="P131" s="57"/>
      <c r="Q131" s="57">
        <v>10000</v>
      </c>
      <c r="R131" s="57"/>
      <c r="S131" s="57"/>
      <c r="T131" s="48"/>
      <c r="U131" s="48"/>
      <c r="V131" s="48"/>
      <c r="W131" s="48"/>
      <c r="X131" s="48"/>
      <c r="Y131" s="48"/>
      <c r="Z131" s="48"/>
      <c r="AA131" s="48"/>
      <c r="AB131" s="76" t="s">
        <v>718</v>
      </c>
    </row>
    <row r="132" spans="1:28" ht="41.25" customHeight="1">
      <c r="A132" s="99">
        <v>46</v>
      </c>
      <c r="B132" s="86" t="s">
        <v>946</v>
      </c>
      <c r="C132" s="88" t="s">
        <v>404</v>
      </c>
      <c r="D132" s="50" t="s">
        <v>947</v>
      </c>
      <c r="E132" s="52"/>
      <c r="F132" s="57"/>
      <c r="G132" s="57"/>
      <c r="H132" s="57"/>
      <c r="I132" s="57"/>
      <c r="J132" s="57"/>
      <c r="K132" s="57"/>
      <c r="L132" s="57"/>
      <c r="M132" s="81"/>
      <c r="N132" s="57"/>
      <c r="O132" s="57"/>
      <c r="P132" s="57"/>
      <c r="Q132" s="57">
        <v>150000</v>
      </c>
      <c r="R132" s="57"/>
      <c r="S132" s="57"/>
      <c r="T132" s="48"/>
      <c r="U132" s="48"/>
      <c r="V132" s="48"/>
      <c r="W132" s="48"/>
      <c r="X132" s="48"/>
      <c r="Y132" s="48"/>
      <c r="Z132" s="48"/>
      <c r="AA132" s="48"/>
      <c r="AB132" s="76" t="s">
        <v>732</v>
      </c>
    </row>
    <row r="133" spans="1:28" ht="48.75" customHeight="1">
      <c r="A133" s="98">
        <v>47</v>
      </c>
      <c r="B133" s="86"/>
      <c r="C133" s="88" t="s">
        <v>843</v>
      </c>
      <c r="D133" s="50" t="s">
        <v>405</v>
      </c>
      <c r="E133" s="52"/>
      <c r="F133" s="57"/>
      <c r="G133" s="57"/>
      <c r="H133" s="57">
        <v>59647</v>
      </c>
      <c r="I133" s="57"/>
      <c r="J133" s="57"/>
      <c r="K133" s="57"/>
      <c r="L133" s="57"/>
      <c r="M133" s="81"/>
      <c r="N133" s="57"/>
      <c r="O133" s="57"/>
      <c r="P133" s="57"/>
      <c r="Q133" s="57"/>
      <c r="R133" s="57"/>
      <c r="S133" s="57"/>
      <c r="T133" s="48"/>
      <c r="U133" s="48"/>
      <c r="V133" s="48"/>
      <c r="W133" s="48"/>
      <c r="X133" s="48"/>
      <c r="Y133" s="48"/>
      <c r="Z133" s="48"/>
      <c r="AA133" s="48"/>
      <c r="AB133" s="103"/>
    </row>
    <row r="134" spans="1:28" ht="62.25" customHeight="1">
      <c r="A134" s="100"/>
      <c r="B134" s="89"/>
      <c r="C134" s="90"/>
      <c r="D134" s="50" t="s">
        <v>406</v>
      </c>
      <c r="E134" s="52"/>
      <c r="F134" s="57"/>
      <c r="G134" s="57"/>
      <c r="H134" s="57">
        <v>59647</v>
      </c>
      <c r="I134" s="57"/>
      <c r="J134" s="57"/>
      <c r="K134" s="57"/>
      <c r="L134" s="57"/>
      <c r="M134" s="81"/>
      <c r="N134" s="57"/>
      <c r="O134" s="57"/>
      <c r="P134" s="57"/>
      <c r="Q134" s="57"/>
      <c r="R134" s="57"/>
      <c r="S134" s="57"/>
      <c r="T134" s="48"/>
      <c r="U134" s="48"/>
      <c r="V134" s="48"/>
      <c r="W134" s="48"/>
      <c r="X134" s="48"/>
      <c r="Y134" s="48"/>
      <c r="Z134" s="48"/>
      <c r="AA134" s="48"/>
      <c r="AB134" s="103" t="s">
        <v>726</v>
      </c>
    </row>
    <row r="135" spans="1:28" ht="63.75" customHeight="1">
      <c r="A135" s="100"/>
      <c r="B135" s="89"/>
      <c r="C135" s="90"/>
      <c r="D135" s="50" t="s">
        <v>407</v>
      </c>
      <c r="E135" s="52"/>
      <c r="F135" s="57"/>
      <c r="G135" s="57"/>
      <c r="H135" s="57">
        <v>1000</v>
      </c>
      <c r="I135" s="57"/>
      <c r="J135" s="57"/>
      <c r="K135" s="57"/>
      <c r="L135" s="57"/>
      <c r="M135" s="81"/>
      <c r="N135" s="57"/>
      <c r="O135" s="57"/>
      <c r="P135" s="57"/>
      <c r="Q135" s="57"/>
      <c r="R135" s="57"/>
      <c r="S135" s="57"/>
      <c r="T135" s="48"/>
      <c r="U135" s="48"/>
      <c r="V135" s="48"/>
      <c r="W135" s="48"/>
      <c r="X135" s="48"/>
      <c r="Y135" s="48"/>
      <c r="Z135" s="48"/>
      <c r="AA135" s="48"/>
      <c r="AB135" s="103" t="s">
        <v>727</v>
      </c>
    </row>
    <row r="136" spans="1:28" ht="52.5" customHeight="1">
      <c r="A136" s="100"/>
      <c r="B136" s="89"/>
      <c r="C136" s="90"/>
      <c r="D136" s="50" t="s">
        <v>408</v>
      </c>
      <c r="E136" s="52"/>
      <c r="F136" s="57"/>
      <c r="G136" s="57"/>
      <c r="H136" s="57">
        <v>2000</v>
      </c>
      <c r="I136" s="57"/>
      <c r="J136" s="57"/>
      <c r="K136" s="57"/>
      <c r="L136" s="57"/>
      <c r="M136" s="81"/>
      <c r="N136" s="57"/>
      <c r="O136" s="57"/>
      <c r="P136" s="57"/>
      <c r="Q136" s="57"/>
      <c r="R136" s="57"/>
      <c r="S136" s="57"/>
      <c r="T136" s="48"/>
      <c r="U136" s="48"/>
      <c r="V136" s="48"/>
      <c r="W136" s="48"/>
      <c r="X136" s="48"/>
      <c r="Y136" s="48"/>
      <c r="Z136" s="48"/>
      <c r="AA136" s="48"/>
      <c r="AB136" s="103"/>
    </row>
    <row r="137" spans="1:28" ht="62.25" customHeight="1">
      <c r="A137" s="100"/>
      <c r="B137" s="89"/>
      <c r="C137" s="90"/>
      <c r="D137" s="50" t="s">
        <v>409</v>
      </c>
      <c r="E137" s="52"/>
      <c r="F137" s="57"/>
      <c r="G137" s="57"/>
      <c r="H137" s="57">
        <v>3000</v>
      </c>
      <c r="I137" s="57"/>
      <c r="J137" s="57"/>
      <c r="K137" s="57"/>
      <c r="L137" s="57"/>
      <c r="M137" s="81"/>
      <c r="N137" s="57"/>
      <c r="O137" s="57"/>
      <c r="P137" s="57"/>
      <c r="Q137" s="57"/>
      <c r="R137" s="57"/>
      <c r="S137" s="57"/>
      <c r="T137" s="48"/>
      <c r="U137" s="48"/>
      <c r="V137" s="48"/>
      <c r="W137" s="48"/>
      <c r="X137" s="48"/>
      <c r="Y137" s="48"/>
      <c r="Z137" s="48"/>
      <c r="AA137" s="48"/>
      <c r="AB137" s="103" t="s">
        <v>727</v>
      </c>
    </row>
    <row r="138" spans="1:28" ht="61.5" customHeight="1">
      <c r="A138" s="100"/>
      <c r="B138" s="89"/>
      <c r="C138" s="90"/>
      <c r="D138" s="50" t="s">
        <v>410</v>
      </c>
      <c r="E138" s="52"/>
      <c r="F138" s="57"/>
      <c r="G138" s="57"/>
      <c r="H138" s="57">
        <v>5000</v>
      </c>
      <c r="I138" s="57"/>
      <c r="J138" s="57"/>
      <c r="K138" s="57"/>
      <c r="L138" s="57"/>
      <c r="M138" s="81"/>
      <c r="N138" s="57"/>
      <c r="O138" s="57"/>
      <c r="P138" s="57"/>
      <c r="Q138" s="57"/>
      <c r="R138" s="57"/>
      <c r="S138" s="57"/>
      <c r="T138" s="48"/>
      <c r="U138" s="48"/>
      <c r="V138" s="48"/>
      <c r="W138" s="48"/>
      <c r="X138" s="48"/>
      <c r="Y138" s="48"/>
      <c r="Z138" s="48"/>
      <c r="AA138" s="48"/>
      <c r="AB138" s="103" t="s">
        <v>726</v>
      </c>
    </row>
    <row r="139" spans="1:28" ht="59.25" customHeight="1">
      <c r="A139" s="100"/>
      <c r="B139" s="89"/>
      <c r="C139" s="90"/>
      <c r="D139" s="50" t="s">
        <v>411</v>
      </c>
      <c r="E139" s="52"/>
      <c r="F139" s="57"/>
      <c r="G139" s="57"/>
      <c r="H139" s="57">
        <v>3000</v>
      </c>
      <c r="I139" s="57"/>
      <c r="J139" s="57"/>
      <c r="K139" s="57"/>
      <c r="L139" s="57"/>
      <c r="M139" s="81"/>
      <c r="N139" s="57"/>
      <c r="O139" s="57"/>
      <c r="P139" s="57"/>
      <c r="Q139" s="57"/>
      <c r="R139" s="57"/>
      <c r="S139" s="57"/>
      <c r="T139" s="48"/>
      <c r="U139" s="48"/>
      <c r="V139" s="48"/>
      <c r="W139" s="48"/>
      <c r="X139" s="48"/>
      <c r="Y139" s="48"/>
      <c r="Z139" s="48"/>
      <c r="AA139" s="48"/>
      <c r="AB139" s="103" t="s">
        <v>727</v>
      </c>
    </row>
    <row r="140" spans="1:28" ht="60" customHeight="1">
      <c r="A140" s="100"/>
      <c r="B140" s="89"/>
      <c r="C140" s="90"/>
      <c r="D140" s="50" t="s">
        <v>412</v>
      </c>
      <c r="E140" s="52"/>
      <c r="F140" s="57"/>
      <c r="G140" s="57"/>
      <c r="H140" s="57">
        <v>3000</v>
      </c>
      <c r="I140" s="57"/>
      <c r="J140" s="57"/>
      <c r="K140" s="57"/>
      <c r="L140" s="57"/>
      <c r="M140" s="81"/>
      <c r="N140" s="57"/>
      <c r="O140" s="57"/>
      <c r="P140" s="57"/>
      <c r="Q140" s="57"/>
      <c r="R140" s="57"/>
      <c r="S140" s="57"/>
      <c r="T140" s="48"/>
      <c r="U140" s="48"/>
      <c r="V140" s="48"/>
      <c r="W140" s="48"/>
      <c r="X140" s="48"/>
      <c r="Y140" s="48"/>
      <c r="Z140" s="48"/>
      <c r="AA140" s="48"/>
      <c r="AB140" s="103" t="s">
        <v>727</v>
      </c>
    </row>
    <row r="141" spans="1:28" ht="59.25" customHeight="1">
      <c r="A141" s="101"/>
      <c r="B141" s="85"/>
      <c r="C141" s="87"/>
      <c r="D141" s="50" t="s">
        <v>413</v>
      </c>
      <c r="E141" s="52"/>
      <c r="F141" s="57"/>
      <c r="G141" s="57"/>
      <c r="H141" s="57">
        <v>4000</v>
      </c>
      <c r="I141" s="57"/>
      <c r="J141" s="57"/>
      <c r="K141" s="57"/>
      <c r="L141" s="57"/>
      <c r="M141" s="81"/>
      <c r="N141" s="57"/>
      <c r="O141" s="57"/>
      <c r="P141" s="57"/>
      <c r="Q141" s="57"/>
      <c r="R141" s="57"/>
      <c r="S141" s="57"/>
      <c r="T141" s="48"/>
      <c r="U141" s="48"/>
      <c r="V141" s="48"/>
      <c r="W141" s="48"/>
      <c r="X141" s="48"/>
      <c r="Y141" s="48"/>
      <c r="Z141" s="48"/>
      <c r="AA141" s="48"/>
      <c r="AB141" s="103" t="s">
        <v>727</v>
      </c>
    </row>
    <row r="142" spans="1:28" ht="42.75" customHeight="1">
      <c r="A142" s="98">
        <v>48</v>
      </c>
      <c r="B142" s="86" t="s">
        <v>851</v>
      </c>
      <c r="C142" s="88" t="s">
        <v>736</v>
      </c>
      <c r="D142" s="50" t="s">
        <v>728</v>
      </c>
      <c r="E142" s="52"/>
      <c r="F142" s="57"/>
      <c r="G142" s="57"/>
      <c r="H142" s="57"/>
      <c r="I142" s="57"/>
      <c r="J142" s="57"/>
      <c r="K142" s="57"/>
      <c r="L142" s="57"/>
      <c r="M142" s="81"/>
      <c r="N142" s="57"/>
      <c r="O142" s="57"/>
      <c r="P142" s="57"/>
      <c r="Q142" s="57"/>
      <c r="R142" s="57"/>
      <c r="S142" s="57"/>
      <c r="T142" s="48"/>
      <c r="U142" s="48"/>
      <c r="V142" s="48"/>
      <c r="W142" s="48"/>
      <c r="X142" s="48"/>
      <c r="Y142" s="48"/>
      <c r="Z142" s="48"/>
      <c r="AA142" s="48"/>
      <c r="AB142" s="76"/>
    </row>
    <row r="143" spans="1:28" ht="156" customHeight="1">
      <c r="A143" s="98"/>
      <c r="B143" s="89"/>
      <c r="C143" s="90"/>
      <c r="D143" s="50" t="s">
        <v>853</v>
      </c>
      <c r="E143" s="52">
        <v>2000</v>
      </c>
      <c r="F143" s="57"/>
      <c r="G143" s="57"/>
      <c r="H143" s="57"/>
      <c r="I143" s="57"/>
      <c r="J143" s="57"/>
      <c r="K143" s="57"/>
      <c r="L143" s="57"/>
      <c r="M143" s="81"/>
      <c r="N143" s="57"/>
      <c r="O143" s="57"/>
      <c r="P143" s="57"/>
      <c r="Q143" s="57">
        <v>2000</v>
      </c>
      <c r="R143" s="57"/>
      <c r="S143" s="57"/>
      <c r="T143" s="48"/>
      <c r="U143" s="48"/>
      <c r="V143" s="48"/>
      <c r="W143" s="48"/>
      <c r="X143" s="48"/>
      <c r="Y143" s="48"/>
      <c r="Z143" s="48"/>
      <c r="AA143" s="48"/>
      <c r="AB143" s="76"/>
    </row>
    <row r="144" spans="1:28" ht="155.25" customHeight="1">
      <c r="A144" s="98"/>
      <c r="B144" s="89"/>
      <c r="C144" s="90"/>
      <c r="D144" s="50" t="s">
        <v>458</v>
      </c>
      <c r="E144" s="52">
        <v>2000</v>
      </c>
      <c r="F144" s="57"/>
      <c r="G144" s="57"/>
      <c r="H144" s="57"/>
      <c r="I144" s="57"/>
      <c r="J144" s="57"/>
      <c r="K144" s="57"/>
      <c r="L144" s="57"/>
      <c r="M144" s="81"/>
      <c r="N144" s="57"/>
      <c r="O144" s="57"/>
      <c r="P144" s="57"/>
      <c r="Q144" s="57">
        <v>2000</v>
      </c>
      <c r="R144" s="57"/>
      <c r="S144" s="57"/>
      <c r="T144" s="48"/>
      <c r="U144" s="48"/>
      <c r="V144" s="48"/>
      <c r="W144" s="48"/>
      <c r="X144" s="48"/>
      <c r="Y144" s="48"/>
      <c r="Z144" s="48"/>
      <c r="AA144" s="48"/>
      <c r="AB144" s="76"/>
    </row>
    <row r="145" spans="1:28" ht="155.25" customHeight="1">
      <c r="A145" s="98"/>
      <c r="B145" s="89"/>
      <c r="C145" s="90"/>
      <c r="D145" s="50" t="s">
        <v>459</v>
      </c>
      <c r="E145" s="52">
        <v>2000</v>
      </c>
      <c r="F145" s="57"/>
      <c r="G145" s="57"/>
      <c r="H145" s="57"/>
      <c r="I145" s="57"/>
      <c r="J145" s="57"/>
      <c r="K145" s="57"/>
      <c r="L145" s="57"/>
      <c r="M145" s="81"/>
      <c r="N145" s="57"/>
      <c r="O145" s="57"/>
      <c r="P145" s="57"/>
      <c r="Q145" s="57">
        <v>2000</v>
      </c>
      <c r="R145" s="57"/>
      <c r="S145" s="57"/>
      <c r="T145" s="48"/>
      <c r="U145" s="48"/>
      <c r="V145" s="48"/>
      <c r="W145" s="48"/>
      <c r="X145" s="48"/>
      <c r="Y145" s="48"/>
      <c r="Z145" s="48"/>
      <c r="AA145" s="48"/>
      <c r="AB145" s="76"/>
    </row>
    <row r="146" spans="1:28" ht="202.5" customHeight="1">
      <c r="A146" s="99"/>
      <c r="B146" s="89"/>
      <c r="C146" s="90"/>
      <c r="D146" s="50" t="s">
        <v>460</v>
      </c>
      <c r="E146" s="52">
        <v>1500</v>
      </c>
      <c r="F146" s="57"/>
      <c r="G146" s="57"/>
      <c r="H146" s="57"/>
      <c r="I146" s="57"/>
      <c r="J146" s="57"/>
      <c r="K146" s="57"/>
      <c r="L146" s="57"/>
      <c r="M146" s="81"/>
      <c r="N146" s="57"/>
      <c r="O146" s="57"/>
      <c r="P146" s="57"/>
      <c r="Q146" s="57">
        <v>1500</v>
      </c>
      <c r="R146" s="57"/>
      <c r="S146" s="57"/>
      <c r="T146" s="48"/>
      <c r="U146" s="48"/>
      <c r="V146" s="48"/>
      <c r="W146" s="48"/>
      <c r="X146" s="48"/>
      <c r="Y146" s="48"/>
      <c r="Z146" s="48"/>
      <c r="AA146" s="48"/>
      <c r="AB146" s="76"/>
    </row>
    <row r="147" spans="1:28" ht="69" customHeight="1">
      <c r="A147" s="104">
        <v>49</v>
      </c>
      <c r="B147" s="105" t="s">
        <v>945</v>
      </c>
      <c r="C147" s="106" t="s">
        <v>940</v>
      </c>
      <c r="D147" s="107" t="s">
        <v>852</v>
      </c>
      <c r="E147" s="108">
        <v>5000</v>
      </c>
      <c r="F147" s="109"/>
      <c r="G147" s="109"/>
      <c r="H147" s="109"/>
      <c r="I147" s="109"/>
      <c r="J147" s="109"/>
      <c r="K147" s="109"/>
      <c r="L147" s="109"/>
      <c r="M147" s="109"/>
      <c r="N147" s="109"/>
      <c r="O147" s="109"/>
      <c r="P147" s="109"/>
      <c r="Q147" s="109">
        <v>5000</v>
      </c>
      <c r="R147" s="109"/>
      <c r="S147" s="109"/>
      <c r="T147" s="110"/>
      <c r="U147" s="110"/>
      <c r="V147" s="110"/>
      <c r="W147" s="110"/>
      <c r="X147" s="110"/>
      <c r="Y147" s="110"/>
      <c r="Z147" s="110"/>
      <c r="AA147" s="110"/>
      <c r="AB147" s="111" t="s">
        <v>727</v>
      </c>
    </row>
    <row r="148" spans="1:28" ht="69" customHeight="1">
      <c r="A148" s="112"/>
      <c r="B148" s="105"/>
      <c r="C148" s="106"/>
      <c r="D148" s="107"/>
      <c r="E148" s="108">
        <f>SUM(E7:E147)</f>
        <v>1949700.1</v>
      </c>
      <c r="F148" s="108">
        <f aca="true" t="shared" si="0" ref="F148:AA148">SUM(F7:F147)</f>
        <v>0</v>
      </c>
      <c r="G148" s="108">
        <f t="shared" si="0"/>
        <v>0</v>
      </c>
      <c r="H148" s="108">
        <f t="shared" si="0"/>
        <v>251188</v>
      </c>
      <c r="I148" s="108">
        <f t="shared" si="0"/>
        <v>0</v>
      </c>
      <c r="J148" s="108">
        <f t="shared" si="0"/>
        <v>0</v>
      </c>
      <c r="K148" s="108">
        <f t="shared" si="0"/>
        <v>146700</v>
      </c>
      <c r="L148" s="108">
        <f t="shared" si="0"/>
        <v>0</v>
      </c>
      <c r="M148" s="108">
        <f t="shared" si="0"/>
        <v>2002787</v>
      </c>
      <c r="N148" s="108">
        <f t="shared" si="0"/>
        <v>9600</v>
      </c>
      <c r="O148" s="108">
        <f t="shared" si="0"/>
        <v>0</v>
      </c>
      <c r="P148" s="108">
        <f t="shared" si="0"/>
        <v>0</v>
      </c>
      <c r="Q148" s="108">
        <f t="shared" si="0"/>
        <v>337065</v>
      </c>
      <c r="R148" s="108">
        <f t="shared" si="0"/>
        <v>0</v>
      </c>
      <c r="S148" s="108">
        <f t="shared" si="0"/>
        <v>8601</v>
      </c>
      <c r="T148" s="108">
        <f t="shared" si="0"/>
        <v>0</v>
      </c>
      <c r="U148" s="108">
        <f t="shared" si="0"/>
        <v>0</v>
      </c>
      <c r="V148" s="108">
        <f t="shared" si="0"/>
        <v>0</v>
      </c>
      <c r="W148" s="108">
        <f t="shared" si="0"/>
        <v>0</v>
      </c>
      <c r="X148" s="108">
        <f t="shared" si="0"/>
        <v>0</v>
      </c>
      <c r="Y148" s="108">
        <f t="shared" si="0"/>
        <v>0</v>
      </c>
      <c r="Z148" s="108">
        <f t="shared" si="0"/>
        <v>0</v>
      </c>
      <c r="AA148" s="108">
        <f t="shared" si="0"/>
        <v>0</v>
      </c>
      <c r="AB148" s="113"/>
    </row>
    <row r="149" spans="1:28" ht="102" customHeight="1">
      <c r="A149" s="88">
        <v>50</v>
      </c>
      <c r="B149" s="88" t="s">
        <v>658</v>
      </c>
      <c r="C149" s="88" t="s">
        <v>650</v>
      </c>
      <c r="D149" s="69" t="s">
        <v>709</v>
      </c>
      <c r="E149" s="52"/>
      <c r="F149" s="57"/>
      <c r="G149" s="57"/>
      <c r="H149" s="57"/>
      <c r="I149" s="57"/>
      <c r="J149" s="57"/>
      <c r="K149" s="57"/>
      <c r="L149" s="57"/>
      <c r="M149" s="81"/>
      <c r="N149" s="57"/>
      <c r="O149" s="57"/>
      <c r="P149" s="57"/>
      <c r="Q149" s="57"/>
      <c r="R149" s="57"/>
      <c r="S149" s="57"/>
      <c r="T149" s="48"/>
      <c r="U149" s="48"/>
      <c r="V149" s="48"/>
      <c r="W149" s="48"/>
      <c r="X149" s="48"/>
      <c r="Y149" s="48"/>
      <c r="Z149" s="48"/>
      <c r="AA149" s="48"/>
      <c r="AB149" s="223" t="s">
        <v>948</v>
      </c>
    </row>
    <row r="150" spans="1:28" ht="20.25" customHeight="1">
      <c r="A150" s="90"/>
      <c r="B150" s="90"/>
      <c r="C150" s="90"/>
      <c r="D150" s="69" t="s">
        <v>710</v>
      </c>
      <c r="E150" s="52"/>
      <c r="F150" s="57"/>
      <c r="G150" s="57"/>
      <c r="H150" s="57"/>
      <c r="I150" s="57"/>
      <c r="J150" s="57"/>
      <c r="K150" s="57"/>
      <c r="L150" s="57"/>
      <c r="M150" s="81"/>
      <c r="N150" s="57"/>
      <c r="O150" s="57"/>
      <c r="P150" s="57"/>
      <c r="Q150" s="57">
        <v>20730</v>
      </c>
      <c r="R150" s="57"/>
      <c r="S150" s="57"/>
      <c r="T150" s="48"/>
      <c r="U150" s="48"/>
      <c r="V150" s="48"/>
      <c r="W150" s="48"/>
      <c r="X150" s="48"/>
      <c r="Y150" s="48"/>
      <c r="Z150" s="48"/>
      <c r="AA150" s="48"/>
      <c r="AB150" s="229"/>
    </row>
    <row r="151" spans="1:28" ht="32.25" customHeight="1">
      <c r="A151" s="87"/>
      <c r="B151" s="85"/>
      <c r="C151" s="87"/>
      <c r="D151" s="69" t="s">
        <v>711</v>
      </c>
      <c r="E151" s="52"/>
      <c r="F151" s="57"/>
      <c r="G151" s="57"/>
      <c r="H151" s="57"/>
      <c r="I151" s="57"/>
      <c r="J151" s="57"/>
      <c r="K151" s="57"/>
      <c r="L151" s="57"/>
      <c r="M151" s="81"/>
      <c r="N151" s="57"/>
      <c r="O151" s="57"/>
      <c r="P151" s="57"/>
      <c r="Q151" s="57">
        <v>3751</v>
      </c>
      <c r="R151" s="57"/>
      <c r="S151" s="57"/>
      <c r="T151" s="48"/>
      <c r="U151" s="48"/>
      <c r="V151" s="48"/>
      <c r="W151" s="48"/>
      <c r="X151" s="48"/>
      <c r="Y151" s="48"/>
      <c r="Z151" s="48"/>
      <c r="AA151" s="48"/>
      <c r="AB151" s="224"/>
    </row>
    <row r="152" spans="1:28" ht="62.25" customHeight="1">
      <c r="A152" s="97">
        <v>51</v>
      </c>
      <c r="B152" s="86" t="s">
        <v>949</v>
      </c>
      <c r="C152" s="88" t="s">
        <v>950</v>
      </c>
      <c r="D152" s="50" t="s">
        <v>951</v>
      </c>
      <c r="E152" s="52"/>
      <c r="F152" s="57"/>
      <c r="G152" s="57"/>
      <c r="H152" s="57"/>
      <c r="I152" s="57"/>
      <c r="J152" s="57"/>
      <c r="K152" s="57"/>
      <c r="L152" s="57"/>
      <c r="M152" s="81"/>
      <c r="N152" s="57"/>
      <c r="O152" s="57"/>
      <c r="P152" s="57"/>
      <c r="Q152" s="57"/>
      <c r="R152" s="57"/>
      <c r="S152" s="57"/>
      <c r="T152" s="48"/>
      <c r="U152" s="48"/>
      <c r="V152" s="48"/>
      <c r="W152" s="48"/>
      <c r="X152" s="48"/>
      <c r="Y152" s="48"/>
      <c r="Z152" s="48"/>
      <c r="AA152" s="48"/>
      <c r="AB152" s="76"/>
    </row>
    <row r="153" spans="1:28" ht="60.75" customHeight="1">
      <c r="A153" s="98"/>
      <c r="B153" s="89"/>
      <c r="C153" s="90"/>
      <c r="D153" s="50" t="s">
        <v>952</v>
      </c>
      <c r="E153" s="52"/>
      <c r="F153" s="57"/>
      <c r="G153" s="57"/>
      <c r="H153" s="57"/>
      <c r="I153" s="57"/>
      <c r="J153" s="57"/>
      <c r="K153" s="57"/>
      <c r="L153" s="57"/>
      <c r="M153" s="81">
        <v>10000</v>
      </c>
      <c r="N153" s="57"/>
      <c r="O153" s="57"/>
      <c r="P153" s="57"/>
      <c r="Q153" s="57"/>
      <c r="R153" s="57"/>
      <c r="S153" s="57"/>
      <c r="T153" s="48"/>
      <c r="U153" s="48"/>
      <c r="V153" s="48"/>
      <c r="W153" s="48"/>
      <c r="X153" s="48"/>
      <c r="Y153" s="48"/>
      <c r="Z153" s="48"/>
      <c r="AA153" s="48"/>
      <c r="AB153" s="76" t="s">
        <v>726</v>
      </c>
    </row>
    <row r="154" spans="1:28" ht="90.75" customHeight="1">
      <c r="A154" s="98"/>
      <c r="B154" s="89"/>
      <c r="C154" s="90"/>
      <c r="D154" s="50" t="s">
        <v>953</v>
      </c>
      <c r="E154" s="52"/>
      <c r="F154" s="57"/>
      <c r="G154" s="57"/>
      <c r="H154" s="57"/>
      <c r="I154" s="57"/>
      <c r="J154" s="57"/>
      <c r="K154" s="57"/>
      <c r="L154" s="57"/>
      <c r="M154" s="81">
        <v>5000</v>
      </c>
      <c r="N154" s="57"/>
      <c r="O154" s="57"/>
      <c r="P154" s="57"/>
      <c r="Q154" s="57"/>
      <c r="R154" s="57"/>
      <c r="S154" s="57"/>
      <c r="T154" s="48"/>
      <c r="U154" s="48"/>
      <c r="V154" s="48"/>
      <c r="W154" s="48"/>
      <c r="X154" s="48"/>
      <c r="Y154" s="48"/>
      <c r="Z154" s="48"/>
      <c r="AA154" s="48"/>
      <c r="AB154" s="76" t="s">
        <v>727</v>
      </c>
    </row>
    <row r="155" spans="1:28" ht="120.75" customHeight="1">
      <c r="A155" s="96">
        <v>52</v>
      </c>
      <c r="B155" s="86" t="s">
        <v>954</v>
      </c>
      <c r="C155" s="88" t="s">
        <v>955</v>
      </c>
      <c r="D155" s="50" t="s">
        <v>956</v>
      </c>
      <c r="E155" s="52"/>
      <c r="F155" s="57"/>
      <c r="G155" s="57"/>
      <c r="H155" s="57"/>
      <c r="I155" s="57"/>
      <c r="J155" s="57"/>
      <c r="K155" s="57"/>
      <c r="L155" s="57"/>
      <c r="M155" s="81"/>
      <c r="N155" s="57">
        <v>2000</v>
      </c>
      <c r="O155" s="57"/>
      <c r="P155" s="57"/>
      <c r="Q155" s="57"/>
      <c r="R155" s="57"/>
      <c r="S155" s="57"/>
      <c r="T155" s="48"/>
      <c r="U155" s="48"/>
      <c r="V155" s="48"/>
      <c r="W155" s="48"/>
      <c r="X155" s="48"/>
      <c r="Y155" s="48"/>
      <c r="Z155" s="48"/>
      <c r="AA155" s="48"/>
      <c r="AB155" s="76" t="s">
        <v>729</v>
      </c>
    </row>
    <row r="156" spans="1:28" ht="120.75" customHeight="1">
      <c r="A156" s="96">
        <v>53</v>
      </c>
      <c r="B156" s="86" t="s">
        <v>957</v>
      </c>
      <c r="C156" s="88" t="s">
        <v>958</v>
      </c>
      <c r="D156" s="50" t="s">
        <v>959</v>
      </c>
      <c r="E156" s="52"/>
      <c r="F156" s="57"/>
      <c r="G156" s="57"/>
      <c r="H156" s="57"/>
      <c r="I156" s="57"/>
      <c r="J156" s="57"/>
      <c r="K156" s="57"/>
      <c r="L156" s="57"/>
      <c r="M156" s="81"/>
      <c r="N156" s="109">
        <v>1000</v>
      </c>
      <c r="O156" s="57"/>
      <c r="P156" s="57"/>
      <c r="Q156" s="57"/>
      <c r="R156" s="57"/>
      <c r="S156" s="57"/>
      <c r="T156" s="48"/>
      <c r="U156" s="48"/>
      <c r="V156" s="48"/>
      <c r="W156" s="48"/>
      <c r="X156" s="48"/>
      <c r="Y156" s="48"/>
      <c r="Z156" s="48"/>
      <c r="AA156" s="48"/>
      <c r="AB156" s="76" t="s">
        <v>729</v>
      </c>
    </row>
    <row r="157" spans="1:28" ht="120.75" customHeight="1">
      <c r="A157" s="96">
        <v>54</v>
      </c>
      <c r="B157" s="86" t="s">
        <v>960</v>
      </c>
      <c r="C157" s="88" t="s">
        <v>961</v>
      </c>
      <c r="D157" s="50" t="s">
        <v>979</v>
      </c>
      <c r="E157" s="52">
        <v>30000</v>
      </c>
      <c r="F157" s="57"/>
      <c r="G157" s="57"/>
      <c r="H157" s="57"/>
      <c r="I157" s="57"/>
      <c r="J157" s="57"/>
      <c r="K157" s="57"/>
      <c r="L157" s="57"/>
      <c r="M157" s="81"/>
      <c r="N157" s="57">
        <v>10000</v>
      </c>
      <c r="O157" s="57"/>
      <c r="P157" s="57"/>
      <c r="Q157" s="57"/>
      <c r="R157" s="57"/>
      <c r="S157" s="57"/>
      <c r="T157" s="48"/>
      <c r="U157" s="48"/>
      <c r="V157" s="48"/>
      <c r="W157" s="48"/>
      <c r="X157" s="48"/>
      <c r="Y157" s="48"/>
      <c r="Z157" s="48"/>
      <c r="AA157" s="48"/>
      <c r="AB157" s="76" t="s">
        <v>980</v>
      </c>
    </row>
    <row r="158" spans="1:28" ht="120.75" customHeight="1">
      <c r="A158" s="96">
        <v>55</v>
      </c>
      <c r="B158" s="86" t="s">
        <v>981</v>
      </c>
      <c r="C158" s="88" t="s">
        <v>69</v>
      </c>
      <c r="D158" s="50" t="s">
        <v>70</v>
      </c>
      <c r="E158" s="52">
        <v>5000</v>
      </c>
      <c r="F158" s="57"/>
      <c r="G158" s="57"/>
      <c r="H158" s="57"/>
      <c r="I158" s="57"/>
      <c r="J158" s="57"/>
      <c r="K158" s="57"/>
      <c r="L158" s="57"/>
      <c r="M158" s="81"/>
      <c r="N158" s="57">
        <v>200</v>
      </c>
      <c r="O158" s="57"/>
      <c r="P158" s="57"/>
      <c r="Q158" s="57"/>
      <c r="R158" s="57"/>
      <c r="S158" s="57"/>
      <c r="T158" s="48"/>
      <c r="U158" s="48"/>
      <c r="V158" s="48"/>
      <c r="W158" s="48"/>
      <c r="X158" s="48"/>
      <c r="Y158" s="48"/>
      <c r="Z158" s="48"/>
      <c r="AA158" s="48"/>
      <c r="AB158" s="76" t="s">
        <v>729</v>
      </c>
    </row>
    <row r="159" spans="1:28" ht="152.25" customHeight="1">
      <c r="A159" s="96">
        <v>56</v>
      </c>
      <c r="B159" s="86" t="s">
        <v>71</v>
      </c>
      <c r="C159" s="88" t="s">
        <v>72</v>
      </c>
      <c r="D159" s="50" t="s">
        <v>73</v>
      </c>
      <c r="E159" s="52"/>
      <c r="F159" s="57"/>
      <c r="G159" s="57"/>
      <c r="H159" s="57"/>
      <c r="I159" s="57"/>
      <c r="J159" s="57"/>
      <c r="K159" s="57"/>
      <c r="L159" s="57"/>
      <c r="M159" s="81"/>
      <c r="N159" s="57">
        <v>200</v>
      </c>
      <c r="O159" s="57"/>
      <c r="P159" s="57"/>
      <c r="Q159" s="57"/>
      <c r="R159" s="57"/>
      <c r="S159" s="57"/>
      <c r="T159" s="48"/>
      <c r="U159" s="48"/>
      <c r="V159" s="48"/>
      <c r="W159" s="48"/>
      <c r="X159" s="48"/>
      <c r="Y159" s="48"/>
      <c r="Z159" s="48"/>
      <c r="AA159" s="48"/>
      <c r="AB159" s="76" t="s">
        <v>110</v>
      </c>
    </row>
    <row r="160" spans="1:28" ht="120.75" customHeight="1">
      <c r="A160" s="96">
        <v>57</v>
      </c>
      <c r="B160" s="86" t="s">
        <v>74</v>
      </c>
      <c r="C160" s="88" t="s">
        <v>75</v>
      </c>
      <c r="D160" s="50" t="s">
        <v>76</v>
      </c>
      <c r="E160" s="52"/>
      <c r="F160" s="57"/>
      <c r="G160" s="57"/>
      <c r="H160" s="57"/>
      <c r="I160" s="57"/>
      <c r="J160" s="57"/>
      <c r="K160" s="57"/>
      <c r="L160" s="57"/>
      <c r="M160" s="81"/>
      <c r="N160" s="57">
        <v>200</v>
      </c>
      <c r="O160" s="57"/>
      <c r="P160" s="57"/>
      <c r="Q160" s="57"/>
      <c r="R160" s="57"/>
      <c r="S160" s="57"/>
      <c r="T160" s="48"/>
      <c r="U160" s="48"/>
      <c r="V160" s="48"/>
      <c r="W160" s="48"/>
      <c r="X160" s="48"/>
      <c r="Y160" s="48"/>
      <c r="Z160" s="48"/>
      <c r="AA160" s="48"/>
      <c r="AB160" s="76" t="s">
        <v>729</v>
      </c>
    </row>
    <row r="161" spans="1:28" ht="180.75" customHeight="1">
      <c r="A161" s="96">
        <v>58</v>
      </c>
      <c r="B161" s="86" t="s">
        <v>77</v>
      </c>
      <c r="C161" s="88" t="s">
        <v>78</v>
      </c>
      <c r="D161" s="50" t="s">
        <v>79</v>
      </c>
      <c r="E161" s="52"/>
      <c r="F161" s="57"/>
      <c r="G161" s="57"/>
      <c r="H161" s="57"/>
      <c r="I161" s="57"/>
      <c r="J161" s="57"/>
      <c r="K161" s="57"/>
      <c r="L161" s="57"/>
      <c r="M161" s="81"/>
      <c r="N161" s="57"/>
      <c r="O161" s="57"/>
      <c r="P161" s="57"/>
      <c r="Q161" s="57"/>
      <c r="R161" s="57"/>
      <c r="S161" s="57"/>
      <c r="T161" s="48"/>
      <c r="U161" s="48"/>
      <c r="V161" s="48"/>
      <c r="W161" s="48"/>
      <c r="X161" s="48"/>
      <c r="Y161" s="48"/>
      <c r="Z161" s="48"/>
      <c r="AA161" s="48"/>
      <c r="AB161" s="76" t="s">
        <v>364</v>
      </c>
    </row>
    <row r="162" spans="1:28" ht="75" customHeight="1">
      <c r="A162" s="96">
        <v>59</v>
      </c>
      <c r="B162" s="86" t="s">
        <v>365</v>
      </c>
      <c r="C162" s="88" t="s">
        <v>366</v>
      </c>
      <c r="D162" s="50" t="s">
        <v>367</v>
      </c>
      <c r="E162" s="52"/>
      <c r="F162" s="57"/>
      <c r="G162" s="57"/>
      <c r="H162" s="57"/>
      <c r="I162" s="57"/>
      <c r="J162" s="57"/>
      <c r="K162" s="57"/>
      <c r="L162" s="57"/>
      <c r="M162" s="81"/>
      <c r="N162" s="57"/>
      <c r="O162" s="57"/>
      <c r="P162" s="57"/>
      <c r="Q162" s="57"/>
      <c r="R162" s="57"/>
      <c r="S162" s="57"/>
      <c r="T162" s="48"/>
      <c r="U162" s="48"/>
      <c r="V162" s="48"/>
      <c r="W162" s="48"/>
      <c r="X162" s="48"/>
      <c r="Y162" s="48"/>
      <c r="Z162" s="48"/>
      <c r="AA162" s="48"/>
      <c r="AB162" s="76" t="s">
        <v>368</v>
      </c>
    </row>
    <row r="163" spans="1:28" ht="126" customHeight="1">
      <c r="A163" s="96">
        <v>60</v>
      </c>
      <c r="B163" s="86"/>
      <c r="C163" s="88" t="s">
        <v>369</v>
      </c>
      <c r="D163" s="50" t="s">
        <v>370</v>
      </c>
      <c r="E163" s="52"/>
      <c r="F163" s="57"/>
      <c r="G163" s="57"/>
      <c r="H163" s="57"/>
      <c r="I163" s="57"/>
      <c r="J163" s="57"/>
      <c r="K163" s="57"/>
      <c r="L163" s="57"/>
      <c r="M163" s="81"/>
      <c r="N163" s="57">
        <v>200</v>
      </c>
      <c r="O163" s="57"/>
      <c r="P163" s="57"/>
      <c r="Q163" s="57"/>
      <c r="R163" s="57"/>
      <c r="S163" s="57"/>
      <c r="T163" s="48"/>
      <c r="U163" s="48"/>
      <c r="V163" s="48"/>
      <c r="W163" s="48"/>
      <c r="X163" s="48"/>
      <c r="Y163" s="48"/>
      <c r="Z163" s="48"/>
      <c r="AA163" s="48"/>
      <c r="AB163" s="76" t="s">
        <v>729</v>
      </c>
    </row>
    <row r="164" spans="1:28" ht="108.75" customHeight="1">
      <c r="A164" s="96">
        <v>61</v>
      </c>
      <c r="B164" s="86"/>
      <c r="C164" s="88" t="s">
        <v>982</v>
      </c>
      <c r="D164" s="50" t="s">
        <v>983</v>
      </c>
      <c r="E164" s="52"/>
      <c r="F164" s="57"/>
      <c r="G164" s="57"/>
      <c r="H164" s="57"/>
      <c r="I164" s="57"/>
      <c r="J164" s="57"/>
      <c r="K164" s="57"/>
      <c r="L164" s="57"/>
      <c r="M164" s="81"/>
      <c r="N164" s="57">
        <v>1000</v>
      </c>
      <c r="O164" s="57"/>
      <c r="P164" s="57"/>
      <c r="Q164" s="57"/>
      <c r="R164" s="57"/>
      <c r="S164" s="57"/>
      <c r="T164" s="48"/>
      <c r="U164" s="48"/>
      <c r="V164" s="48"/>
      <c r="W164" s="48"/>
      <c r="X164" s="48"/>
      <c r="Y164" s="48"/>
      <c r="Z164" s="48"/>
      <c r="AA164" s="48"/>
      <c r="AB164" s="223" t="s">
        <v>729</v>
      </c>
    </row>
    <row r="165" spans="1:28" ht="97.5" customHeight="1">
      <c r="A165" s="96">
        <v>62</v>
      </c>
      <c r="B165" s="86"/>
      <c r="C165" s="88" t="s">
        <v>984</v>
      </c>
      <c r="D165" s="50" t="s">
        <v>985</v>
      </c>
      <c r="E165" s="52"/>
      <c r="F165" s="57"/>
      <c r="G165" s="57"/>
      <c r="H165" s="57"/>
      <c r="I165" s="57"/>
      <c r="J165" s="57"/>
      <c r="K165" s="57"/>
      <c r="L165" s="57"/>
      <c r="M165" s="81"/>
      <c r="N165" s="57">
        <v>2000</v>
      </c>
      <c r="O165" s="57"/>
      <c r="P165" s="57"/>
      <c r="Q165" s="57"/>
      <c r="R165" s="57"/>
      <c r="S165" s="57"/>
      <c r="T165" s="48"/>
      <c r="U165" s="48"/>
      <c r="V165" s="48"/>
      <c r="W165" s="48"/>
      <c r="X165" s="48"/>
      <c r="Y165" s="48"/>
      <c r="Z165" s="48"/>
      <c r="AA165" s="48"/>
      <c r="AB165" s="224"/>
    </row>
    <row r="166" spans="1:28" ht="120.75" customHeight="1">
      <c r="A166" s="96">
        <v>63</v>
      </c>
      <c r="B166" s="86"/>
      <c r="C166" s="88" t="s">
        <v>986</v>
      </c>
      <c r="D166" s="50" t="s">
        <v>959</v>
      </c>
      <c r="E166" s="52"/>
      <c r="F166" s="57"/>
      <c r="G166" s="57"/>
      <c r="H166" s="57"/>
      <c r="I166" s="57"/>
      <c r="J166" s="57"/>
      <c r="K166" s="57"/>
      <c r="L166" s="57"/>
      <c r="M166" s="81"/>
      <c r="N166" s="57">
        <v>1000</v>
      </c>
      <c r="O166" s="57"/>
      <c r="P166" s="57"/>
      <c r="Q166" s="57"/>
      <c r="R166" s="57"/>
      <c r="S166" s="57"/>
      <c r="T166" s="48"/>
      <c r="U166" s="48"/>
      <c r="V166" s="48"/>
      <c r="W166" s="48"/>
      <c r="X166" s="48"/>
      <c r="Y166" s="48"/>
      <c r="Z166" s="48"/>
      <c r="AA166" s="48"/>
      <c r="AB166" s="76" t="s">
        <v>729</v>
      </c>
    </row>
    <row r="167" spans="1:28" ht="103.5" customHeight="1">
      <c r="A167" s="96">
        <v>64</v>
      </c>
      <c r="B167" s="86"/>
      <c r="C167" s="88" t="s">
        <v>650</v>
      </c>
      <c r="D167" s="50" t="s">
        <v>103</v>
      </c>
      <c r="E167" s="52"/>
      <c r="F167" s="57"/>
      <c r="G167" s="57"/>
      <c r="H167" s="57"/>
      <c r="I167" s="57"/>
      <c r="J167" s="57"/>
      <c r="K167" s="57"/>
      <c r="L167" s="57"/>
      <c r="M167" s="81"/>
      <c r="N167" s="57">
        <v>5000</v>
      </c>
      <c r="O167" s="57"/>
      <c r="P167" s="57"/>
      <c r="Q167" s="57"/>
      <c r="R167" s="57"/>
      <c r="S167" s="57"/>
      <c r="T167" s="48"/>
      <c r="U167" s="48"/>
      <c r="V167" s="48"/>
      <c r="W167" s="48"/>
      <c r="X167" s="48"/>
      <c r="Y167" s="48"/>
      <c r="Z167" s="48"/>
      <c r="AA167" s="48"/>
      <c r="AB167" s="76" t="s">
        <v>727</v>
      </c>
    </row>
    <row r="168" spans="1:28" ht="44.25" customHeight="1">
      <c r="A168" s="97">
        <v>65</v>
      </c>
      <c r="B168" s="86"/>
      <c r="C168" s="88" t="s">
        <v>104</v>
      </c>
      <c r="D168" s="50" t="s">
        <v>105</v>
      </c>
      <c r="E168" s="52"/>
      <c r="F168" s="57"/>
      <c r="G168" s="57"/>
      <c r="H168" s="57"/>
      <c r="I168" s="57"/>
      <c r="J168" s="57"/>
      <c r="K168" s="57"/>
      <c r="L168" s="57"/>
      <c r="M168" s="81"/>
      <c r="N168" s="57"/>
      <c r="O168" s="57"/>
      <c r="P168" s="57"/>
      <c r="Q168" s="57"/>
      <c r="R168" s="57"/>
      <c r="S168" s="57"/>
      <c r="T168" s="48"/>
      <c r="U168" s="48"/>
      <c r="V168" s="48"/>
      <c r="W168" s="48"/>
      <c r="X168" s="48"/>
      <c r="Y168" s="48"/>
      <c r="Z168" s="48"/>
      <c r="AA168" s="48"/>
      <c r="AB168" s="76"/>
    </row>
    <row r="169" spans="1:28" ht="73.5" customHeight="1">
      <c r="A169" s="98"/>
      <c r="B169" s="89"/>
      <c r="C169" s="90"/>
      <c r="D169" s="50" t="s">
        <v>106</v>
      </c>
      <c r="E169" s="52"/>
      <c r="F169" s="57"/>
      <c r="G169" s="57"/>
      <c r="H169" s="57">
        <v>15000</v>
      </c>
      <c r="I169" s="57"/>
      <c r="J169" s="57"/>
      <c r="K169" s="57"/>
      <c r="L169" s="57"/>
      <c r="M169" s="81"/>
      <c r="N169" s="57"/>
      <c r="O169" s="57"/>
      <c r="P169" s="57"/>
      <c r="Q169" s="57"/>
      <c r="R169" s="57"/>
      <c r="S169" s="57"/>
      <c r="T169" s="48"/>
      <c r="U169" s="48"/>
      <c r="V169" s="48"/>
      <c r="W169" s="48"/>
      <c r="X169" s="48"/>
      <c r="Y169" s="48"/>
      <c r="Z169" s="48"/>
      <c r="AA169" s="48"/>
      <c r="AB169" s="76" t="s">
        <v>726</v>
      </c>
    </row>
    <row r="170" spans="1:28" ht="84" customHeight="1">
      <c r="A170" s="98"/>
      <c r="B170" s="89"/>
      <c r="C170" s="90"/>
      <c r="D170" s="50" t="s">
        <v>107</v>
      </c>
      <c r="E170" s="52"/>
      <c r="F170" s="57"/>
      <c r="G170" s="57"/>
      <c r="H170" s="57">
        <v>44000</v>
      </c>
      <c r="I170" s="57"/>
      <c r="J170" s="57"/>
      <c r="K170" s="57"/>
      <c r="L170" s="57"/>
      <c r="M170" s="81"/>
      <c r="N170" s="57"/>
      <c r="O170" s="57"/>
      <c r="P170" s="57"/>
      <c r="Q170" s="57"/>
      <c r="R170" s="57"/>
      <c r="S170" s="57"/>
      <c r="T170" s="48"/>
      <c r="U170" s="48"/>
      <c r="V170" s="48"/>
      <c r="W170" s="48"/>
      <c r="X170" s="48"/>
      <c r="Y170" s="48"/>
      <c r="Z170" s="48"/>
      <c r="AA170" s="48"/>
      <c r="AB170" s="76" t="s">
        <v>727</v>
      </c>
    </row>
    <row r="171" spans="1:28" ht="210.75" customHeight="1">
      <c r="A171" s="96">
        <v>66</v>
      </c>
      <c r="B171" s="67" t="s">
        <v>108</v>
      </c>
      <c r="C171" s="56" t="s">
        <v>733</v>
      </c>
      <c r="D171" s="50" t="s">
        <v>109</v>
      </c>
      <c r="E171" s="52">
        <v>40000</v>
      </c>
      <c r="F171" s="57"/>
      <c r="G171" s="57"/>
      <c r="H171" s="57"/>
      <c r="I171" s="57"/>
      <c r="J171" s="57"/>
      <c r="K171" s="57"/>
      <c r="L171" s="57"/>
      <c r="M171" s="81"/>
      <c r="N171" s="57"/>
      <c r="O171" s="57"/>
      <c r="P171" s="57"/>
      <c r="Q171" s="57">
        <v>40000</v>
      </c>
      <c r="R171" s="57"/>
      <c r="S171" s="57"/>
      <c r="T171" s="48"/>
      <c r="U171" s="48"/>
      <c r="V171" s="48"/>
      <c r="W171" s="48"/>
      <c r="X171" s="48"/>
      <c r="Y171" s="48"/>
      <c r="Z171" s="48"/>
      <c r="AA171" s="48"/>
      <c r="AB171" s="76"/>
    </row>
    <row r="172" spans="1:28" ht="88.5" customHeight="1">
      <c r="A172" s="96">
        <v>67</v>
      </c>
      <c r="B172" s="67" t="s">
        <v>414</v>
      </c>
      <c r="C172" s="56" t="s">
        <v>736</v>
      </c>
      <c r="D172" s="50" t="s">
        <v>415</v>
      </c>
      <c r="E172" s="52"/>
      <c r="F172" s="57"/>
      <c r="G172" s="57"/>
      <c r="H172" s="57"/>
      <c r="I172" s="57"/>
      <c r="J172" s="57"/>
      <c r="K172" s="57"/>
      <c r="L172" s="57"/>
      <c r="M172" s="81"/>
      <c r="N172" s="57"/>
      <c r="O172" s="57"/>
      <c r="P172" s="57"/>
      <c r="Q172" s="57">
        <v>30000</v>
      </c>
      <c r="R172" s="57"/>
      <c r="S172" s="57"/>
      <c r="T172" s="48"/>
      <c r="U172" s="48"/>
      <c r="V172" s="48"/>
      <c r="W172" s="48"/>
      <c r="X172" s="48"/>
      <c r="Y172" s="48"/>
      <c r="Z172" s="48"/>
      <c r="AA172" s="48"/>
      <c r="AB172" s="76"/>
    </row>
    <row r="173" spans="1:28" ht="120" customHeight="1">
      <c r="A173" s="96">
        <v>68</v>
      </c>
      <c r="B173" s="67" t="s">
        <v>111</v>
      </c>
      <c r="C173" s="56" t="s">
        <v>112</v>
      </c>
      <c r="D173" s="50" t="s">
        <v>113</v>
      </c>
      <c r="E173" s="52"/>
      <c r="F173" s="57"/>
      <c r="G173" s="57"/>
      <c r="H173" s="57"/>
      <c r="I173" s="57"/>
      <c r="J173" s="57"/>
      <c r="K173" s="57"/>
      <c r="L173" s="57"/>
      <c r="M173" s="81"/>
      <c r="N173" s="57">
        <v>200</v>
      </c>
      <c r="O173" s="57"/>
      <c r="P173" s="57"/>
      <c r="Q173" s="57"/>
      <c r="R173" s="57"/>
      <c r="S173" s="57"/>
      <c r="T173" s="48"/>
      <c r="U173" s="48"/>
      <c r="V173" s="48"/>
      <c r="W173" s="48"/>
      <c r="X173" s="48"/>
      <c r="Y173" s="48"/>
      <c r="Z173" s="48"/>
      <c r="AA173" s="48"/>
      <c r="AB173" s="76" t="s">
        <v>729</v>
      </c>
    </row>
    <row r="174" spans="1:28" ht="120" customHeight="1">
      <c r="A174" s="96">
        <v>69</v>
      </c>
      <c r="B174" s="67" t="s">
        <v>675</v>
      </c>
      <c r="C174" s="56" t="s">
        <v>114</v>
      </c>
      <c r="D174" s="50" t="s">
        <v>674</v>
      </c>
      <c r="E174" s="52"/>
      <c r="F174" s="57"/>
      <c r="G174" s="57"/>
      <c r="H174" s="57"/>
      <c r="I174" s="57"/>
      <c r="J174" s="57"/>
      <c r="K174" s="57"/>
      <c r="L174" s="57"/>
      <c r="M174" s="81"/>
      <c r="N174" s="57">
        <v>200</v>
      </c>
      <c r="O174" s="57"/>
      <c r="P174" s="57"/>
      <c r="Q174" s="57"/>
      <c r="R174" s="57"/>
      <c r="S174" s="57"/>
      <c r="T174" s="48"/>
      <c r="U174" s="48"/>
      <c r="V174" s="48"/>
      <c r="W174" s="48"/>
      <c r="X174" s="48"/>
      <c r="Y174" s="48"/>
      <c r="Z174" s="48"/>
      <c r="AA174" s="48"/>
      <c r="AB174" s="76" t="s">
        <v>729</v>
      </c>
    </row>
    <row r="175" spans="1:28" ht="118.5" customHeight="1">
      <c r="A175" s="96">
        <v>70</v>
      </c>
      <c r="B175" s="67">
        <v>42292</v>
      </c>
      <c r="C175" s="56" t="s">
        <v>676</v>
      </c>
      <c r="D175" s="50" t="s">
        <v>113</v>
      </c>
      <c r="E175" s="52"/>
      <c r="F175" s="57"/>
      <c r="G175" s="57"/>
      <c r="H175" s="57"/>
      <c r="I175" s="57"/>
      <c r="J175" s="57"/>
      <c r="K175" s="57"/>
      <c r="L175" s="57"/>
      <c r="M175" s="81"/>
      <c r="N175" s="57">
        <v>200</v>
      </c>
      <c r="O175" s="57"/>
      <c r="P175" s="57"/>
      <c r="Q175" s="57"/>
      <c r="R175" s="57"/>
      <c r="S175" s="57"/>
      <c r="T175" s="48"/>
      <c r="U175" s="48"/>
      <c r="V175" s="48"/>
      <c r="W175" s="48"/>
      <c r="X175" s="48"/>
      <c r="Y175" s="48"/>
      <c r="Z175" s="48"/>
      <c r="AA175" s="48"/>
      <c r="AB175" s="76" t="s">
        <v>729</v>
      </c>
    </row>
    <row r="176" spans="1:28" ht="72.75" customHeight="1">
      <c r="A176" s="96">
        <v>71</v>
      </c>
      <c r="B176" s="67">
        <v>42293</v>
      </c>
      <c r="C176" s="56" t="s">
        <v>677</v>
      </c>
      <c r="D176" s="50" t="s">
        <v>678</v>
      </c>
      <c r="E176" s="52"/>
      <c r="F176" s="57"/>
      <c r="G176" s="57"/>
      <c r="H176" s="57"/>
      <c r="I176" s="57"/>
      <c r="J176" s="57"/>
      <c r="K176" s="57"/>
      <c r="L176" s="57"/>
      <c r="M176" s="81"/>
      <c r="N176" s="57"/>
      <c r="O176" s="57"/>
      <c r="P176" s="57"/>
      <c r="Q176" s="57"/>
      <c r="R176" s="57"/>
      <c r="S176" s="57"/>
      <c r="T176" s="48"/>
      <c r="U176" s="48"/>
      <c r="V176" s="48"/>
      <c r="W176" s="48"/>
      <c r="X176" s="48"/>
      <c r="Y176" s="48"/>
      <c r="Z176" s="48"/>
      <c r="AA176" s="48"/>
      <c r="AB176" s="76" t="s">
        <v>679</v>
      </c>
    </row>
    <row r="177" spans="1:28" ht="119.25" customHeight="1">
      <c r="A177" s="96">
        <v>72</v>
      </c>
      <c r="B177" s="67">
        <v>42293</v>
      </c>
      <c r="C177" s="56" t="s">
        <v>680</v>
      </c>
      <c r="D177" s="50" t="s">
        <v>681</v>
      </c>
      <c r="E177" s="52"/>
      <c r="F177" s="57"/>
      <c r="G177" s="57"/>
      <c r="H177" s="57"/>
      <c r="I177" s="57"/>
      <c r="J177" s="57"/>
      <c r="K177" s="57"/>
      <c r="L177" s="57"/>
      <c r="M177" s="81"/>
      <c r="N177" s="57">
        <v>1000</v>
      </c>
      <c r="O177" s="57"/>
      <c r="P177" s="57"/>
      <c r="Q177" s="57"/>
      <c r="R177" s="57"/>
      <c r="S177" s="57"/>
      <c r="T177" s="48"/>
      <c r="U177" s="48"/>
      <c r="V177" s="48"/>
      <c r="W177" s="48"/>
      <c r="X177" s="48"/>
      <c r="Y177" s="48"/>
      <c r="Z177" s="48"/>
      <c r="AA177" s="48"/>
      <c r="AB177" s="76" t="s">
        <v>729</v>
      </c>
    </row>
    <row r="178" spans="1:28" ht="49.5" customHeight="1">
      <c r="A178" s="97">
        <v>73</v>
      </c>
      <c r="B178" s="86"/>
      <c r="C178" s="88" t="s">
        <v>104</v>
      </c>
      <c r="D178" s="50" t="s">
        <v>105</v>
      </c>
      <c r="E178" s="52"/>
      <c r="F178" s="57"/>
      <c r="G178" s="57"/>
      <c r="H178" s="57"/>
      <c r="I178" s="57"/>
      <c r="J178" s="57"/>
      <c r="K178" s="57"/>
      <c r="L178" s="57"/>
      <c r="M178" s="81"/>
      <c r="N178" s="57"/>
      <c r="O178" s="57"/>
      <c r="P178" s="57"/>
      <c r="Q178" s="57"/>
      <c r="R178" s="57"/>
      <c r="S178" s="57"/>
      <c r="T178" s="48"/>
      <c r="U178" s="48"/>
      <c r="V178" s="48"/>
      <c r="W178" s="48"/>
      <c r="X178" s="48"/>
      <c r="Y178" s="48"/>
      <c r="Z178" s="48"/>
      <c r="AA178" s="48"/>
      <c r="AB178" s="76"/>
    </row>
    <row r="179" spans="1:28" ht="39.75" customHeight="1">
      <c r="A179" s="99"/>
      <c r="B179" s="85"/>
      <c r="C179" s="90"/>
      <c r="D179" s="50" t="s">
        <v>416</v>
      </c>
      <c r="E179" s="52"/>
      <c r="F179" s="57"/>
      <c r="G179" s="57"/>
      <c r="H179" s="57">
        <v>9647</v>
      </c>
      <c r="I179" s="57"/>
      <c r="J179" s="57"/>
      <c r="K179" s="57"/>
      <c r="L179" s="57"/>
      <c r="M179" s="81"/>
      <c r="N179" s="57"/>
      <c r="O179" s="57"/>
      <c r="P179" s="57"/>
      <c r="Q179" s="57"/>
      <c r="R179" s="57"/>
      <c r="S179" s="57"/>
      <c r="T179" s="48"/>
      <c r="U179" s="48"/>
      <c r="V179" s="48"/>
      <c r="W179" s="48"/>
      <c r="X179" s="48"/>
      <c r="Y179" s="48"/>
      <c r="Z179" s="48"/>
      <c r="AA179" s="48"/>
      <c r="AB179" s="76"/>
    </row>
    <row r="180" spans="1:28" ht="39.75" customHeight="1">
      <c r="A180" s="99"/>
      <c r="B180" s="85"/>
      <c r="C180" s="90" t="s">
        <v>36</v>
      </c>
      <c r="D180" s="50"/>
      <c r="E180" s="52"/>
      <c r="F180" s="57"/>
      <c r="G180" s="57"/>
      <c r="H180" s="57"/>
      <c r="I180" s="57"/>
      <c r="J180" s="57"/>
      <c r="K180" s="57"/>
      <c r="L180" s="57"/>
      <c r="M180" s="109">
        <v>5500</v>
      </c>
      <c r="N180" s="57"/>
      <c r="O180" s="57"/>
      <c r="P180" s="57"/>
      <c r="Q180" s="57"/>
      <c r="R180" s="57"/>
      <c r="S180" s="57"/>
      <c r="T180" s="48"/>
      <c r="U180" s="48"/>
      <c r="V180" s="48"/>
      <c r="W180" s="48"/>
      <c r="X180" s="48"/>
      <c r="Y180" s="48"/>
      <c r="Z180" s="48"/>
      <c r="AA180" s="48"/>
      <c r="AB180" s="76"/>
    </row>
    <row r="181" spans="1:28" ht="39.75" customHeight="1">
      <c r="A181" s="99"/>
      <c r="B181" s="85"/>
      <c r="C181" s="90" t="s">
        <v>650</v>
      </c>
      <c r="D181" s="50" t="s">
        <v>37</v>
      </c>
      <c r="E181" s="52"/>
      <c r="F181" s="57"/>
      <c r="G181" s="57"/>
      <c r="H181" s="57"/>
      <c r="I181" s="57"/>
      <c r="J181" s="57"/>
      <c r="K181" s="57"/>
      <c r="L181" s="57"/>
      <c r="M181" s="109"/>
      <c r="N181" s="57"/>
      <c r="O181" s="57"/>
      <c r="P181" s="57"/>
      <c r="Q181" s="57"/>
      <c r="R181" s="57"/>
      <c r="S181" s="57"/>
      <c r="T181" s="48"/>
      <c r="U181" s="48"/>
      <c r="V181" s="48"/>
      <c r="W181" s="48"/>
      <c r="X181" s="48"/>
      <c r="Y181" s="48"/>
      <c r="Z181" s="48"/>
      <c r="AA181" s="48"/>
      <c r="AB181" s="76"/>
    </row>
    <row r="182" spans="1:28" ht="14.25" customHeight="1">
      <c r="A182" s="96"/>
      <c r="B182" s="60" t="s">
        <v>90</v>
      </c>
      <c r="C182" s="60"/>
      <c r="D182" s="60"/>
      <c r="E182" s="57">
        <f>SUM(E7:E181)</f>
        <v>3974400.2</v>
      </c>
      <c r="F182" s="57">
        <f aca="true" t="shared" si="1" ref="F182:S182">SUM(F7:F181)</f>
        <v>0</v>
      </c>
      <c r="G182" s="57">
        <f t="shared" si="1"/>
        <v>0</v>
      </c>
      <c r="H182" s="57">
        <f t="shared" si="1"/>
        <v>571023</v>
      </c>
      <c r="I182" s="57">
        <f t="shared" si="1"/>
        <v>0</v>
      </c>
      <c r="J182" s="57">
        <f t="shared" si="1"/>
        <v>0</v>
      </c>
      <c r="K182" s="57">
        <f t="shared" si="1"/>
        <v>293400</v>
      </c>
      <c r="L182" s="57">
        <f t="shared" si="1"/>
        <v>0</v>
      </c>
      <c r="M182" s="57">
        <f t="shared" si="1"/>
        <v>4026074</v>
      </c>
      <c r="N182" s="57">
        <f t="shared" si="1"/>
        <v>43600</v>
      </c>
      <c r="O182" s="57">
        <f t="shared" si="1"/>
        <v>0</v>
      </c>
      <c r="P182" s="57">
        <f t="shared" si="1"/>
        <v>0</v>
      </c>
      <c r="Q182" s="57">
        <f t="shared" si="1"/>
        <v>768611</v>
      </c>
      <c r="R182" s="57">
        <f t="shared" si="1"/>
        <v>0</v>
      </c>
      <c r="S182" s="57">
        <f t="shared" si="1"/>
        <v>17202</v>
      </c>
      <c r="T182" s="57">
        <f aca="true" t="shared" si="2" ref="T182:AA182">SUM(T7:T179)</f>
        <v>0</v>
      </c>
      <c r="U182" s="57">
        <f t="shared" si="2"/>
        <v>0</v>
      </c>
      <c r="V182" s="57">
        <f t="shared" si="2"/>
        <v>0</v>
      </c>
      <c r="W182" s="57">
        <f t="shared" si="2"/>
        <v>0</v>
      </c>
      <c r="X182" s="57">
        <f t="shared" si="2"/>
        <v>0</v>
      </c>
      <c r="Y182" s="57">
        <f t="shared" si="2"/>
        <v>0</v>
      </c>
      <c r="Z182" s="57">
        <f t="shared" si="2"/>
        <v>0</v>
      </c>
      <c r="AA182" s="57">
        <f t="shared" si="2"/>
        <v>0</v>
      </c>
      <c r="AB182" s="57">
        <f>SUM(AB7:AB147)</f>
        <v>0</v>
      </c>
    </row>
    <row r="183" spans="1:28" ht="15">
      <c r="A183" s="102"/>
      <c r="B183" s="78"/>
      <c r="C183" s="78"/>
      <c r="D183" s="78"/>
      <c r="E183" s="79"/>
      <c r="F183" s="79"/>
      <c r="G183" s="79"/>
      <c r="H183" s="79"/>
      <c r="I183" s="79"/>
      <c r="J183" s="79"/>
      <c r="K183" s="79"/>
      <c r="L183" s="79"/>
      <c r="M183" s="83"/>
      <c r="N183" s="79"/>
      <c r="O183" s="79"/>
      <c r="P183" s="79"/>
      <c r="Q183" s="79"/>
      <c r="R183" s="79"/>
      <c r="S183" s="79"/>
      <c r="T183" s="79"/>
      <c r="U183" s="79"/>
      <c r="V183" s="79"/>
      <c r="W183" s="79"/>
      <c r="X183" s="79"/>
      <c r="Y183" s="79"/>
      <c r="Z183" s="79"/>
      <c r="AA183" s="79"/>
      <c r="AB183" s="80"/>
    </row>
    <row r="184" spans="1:28" ht="15">
      <c r="A184" s="102"/>
      <c r="B184" s="78"/>
      <c r="C184" s="78"/>
      <c r="D184" s="78" t="s">
        <v>645</v>
      </c>
      <c r="E184" s="79"/>
      <c r="F184" s="79"/>
      <c r="G184" s="79"/>
      <c r="H184" s="79"/>
      <c r="I184" s="79"/>
      <c r="J184" s="79"/>
      <c r="K184" s="79"/>
      <c r="L184" s="79"/>
      <c r="M184" s="83"/>
      <c r="N184" s="79"/>
      <c r="O184" s="79"/>
      <c r="P184" s="79"/>
      <c r="Q184" s="79"/>
      <c r="R184" s="79"/>
      <c r="S184" s="79">
        <v>264800</v>
      </c>
      <c r="T184" s="79"/>
      <c r="U184" s="79"/>
      <c r="V184" s="79"/>
      <c r="W184" s="79"/>
      <c r="X184" s="79"/>
      <c r="Y184" s="79"/>
      <c r="Z184" s="79"/>
      <c r="AA184" s="79"/>
      <c r="AB184" s="80"/>
    </row>
    <row r="185" spans="1:28" ht="15">
      <c r="A185" s="102"/>
      <c r="B185" s="78"/>
      <c r="C185" s="78"/>
      <c r="D185" s="78" t="s">
        <v>719</v>
      </c>
      <c r="E185" s="79"/>
      <c r="F185" s="79"/>
      <c r="G185" s="79"/>
      <c r="H185" s="79"/>
      <c r="I185" s="79"/>
      <c r="J185" s="79"/>
      <c r="K185" s="79"/>
      <c r="L185" s="79"/>
      <c r="M185" s="83"/>
      <c r="N185" s="79"/>
      <c r="O185" s="79"/>
      <c r="P185" s="79"/>
      <c r="Q185" s="79"/>
      <c r="R185" s="79"/>
      <c r="S185" s="93">
        <f>Лист1!O341-Лист2!Q182</f>
        <v>6908716</v>
      </c>
      <c r="T185" s="79"/>
      <c r="U185" s="79"/>
      <c r="V185" s="79"/>
      <c r="W185" s="79"/>
      <c r="X185" s="79"/>
      <c r="Y185" s="79"/>
      <c r="Z185" s="79"/>
      <c r="AA185" s="79"/>
      <c r="AB185" s="80"/>
    </row>
    <row r="186" spans="1:28" ht="15">
      <c r="A186" s="102"/>
      <c r="B186" s="78"/>
      <c r="C186" s="78"/>
      <c r="D186" s="78" t="s">
        <v>644</v>
      </c>
      <c r="E186" s="79"/>
      <c r="F186" s="79"/>
      <c r="G186" s="79"/>
      <c r="H186" s="79"/>
      <c r="I186" s="79"/>
      <c r="J186" s="79"/>
      <c r="K186" s="79"/>
      <c r="L186" s="79"/>
      <c r="M186" s="83"/>
      <c r="N186" s="79"/>
      <c r="O186" s="79"/>
      <c r="P186" s="79"/>
      <c r="Q186" s="79"/>
      <c r="R186" s="79"/>
      <c r="S186" s="94">
        <v>120708</v>
      </c>
      <c r="T186" s="79"/>
      <c r="U186" s="79"/>
      <c r="V186" s="79"/>
      <c r="W186" s="79"/>
      <c r="X186" s="79"/>
      <c r="Y186" s="79"/>
      <c r="Z186" s="79"/>
      <c r="AA186" s="79"/>
      <c r="AB186" s="80"/>
    </row>
    <row r="187" spans="1:28" ht="15">
      <c r="A187" s="102"/>
      <c r="B187" s="78"/>
      <c r="C187" s="78"/>
      <c r="D187" s="78"/>
      <c r="E187" s="79"/>
      <c r="F187" s="79"/>
      <c r="G187" s="79"/>
      <c r="H187" s="79"/>
      <c r="I187" s="79"/>
      <c r="J187" s="79"/>
      <c r="K187" s="79"/>
      <c r="L187" s="79"/>
      <c r="M187" s="83"/>
      <c r="N187" s="79"/>
      <c r="O187" s="79"/>
      <c r="P187" s="79"/>
      <c r="Q187" s="79"/>
      <c r="R187" s="79"/>
      <c r="S187" s="79"/>
      <c r="T187" s="79"/>
      <c r="U187" s="79"/>
      <c r="V187" s="79"/>
      <c r="W187" s="79"/>
      <c r="X187" s="79"/>
      <c r="Y187" s="79"/>
      <c r="Z187" s="79"/>
      <c r="AA187" s="79"/>
      <c r="AB187" s="80"/>
    </row>
    <row r="188" spans="1:28" ht="15">
      <c r="A188" s="102"/>
      <c r="B188" s="78"/>
      <c r="C188" s="78"/>
      <c r="D188" s="78"/>
      <c r="E188" s="79"/>
      <c r="F188" s="79"/>
      <c r="G188" s="79"/>
      <c r="H188" s="79"/>
      <c r="I188" s="79"/>
      <c r="J188" s="79"/>
      <c r="K188" s="79"/>
      <c r="L188" s="79"/>
      <c r="M188" s="83"/>
      <c r="N188" s="79"/>
      <c r="O188" s="79"/>
      <c r="P188" s="79"/>
      <c r="Q188" s="79"/>
      <c r="R188" s="79"/>
      <c r="S188" s="79"/>
      <c r="T188" s="79"/>
      <c r="U188" s="79"/>
      <c r="V188" s="79"/>
      <c r="W188" s="79"/>
      <c r="X188" s="79"/>
      <c r="Y188" s="79"/>
      <c r="Z188" s="79"/>
      <c r="AA188" s="79"/>
      <c r="AB188" s="80"/>
    </row>
    <row r="189" spans="1:28" ht="15">
      <c r="A189" s="102"/>
      <c r="B189" s="78"/>
      <c r="C189" s="78"/>
      <c r="D189" s="78"/>
      <c r="E189" s="79"/>
      <c r="F189" s="79"/>
      <c r="G189" s="79"/>
      <c r="H189" s="79"/>
      <c r="I189" s="79"/>
      <c r="J189" s="79"/>
      <c r="K189" s="79"/>
      <c r="L189" s="79"/>
      <c r="M189" s="83"/>
      <c r="N189" s="79"/>
      <c r="O189" s="79"/>
      <c r="P189" s="79"/>
      <c r="Q189" s="79"/>
      <c r="R189" s="79"/>
      <c r="S189" s="79"/>
      <c r="T189" s="79"/>
      <c r="U189" s="79"/>
      <c r="V189" s="79"/>
      <c r="W189" s="79"/>
      <c r="X189" s="79"/>
      <c r="Y189" s="79"/>
      <c r="Z189" s="79"/>
      <c r="AA189" s="79"/>
      <c r="AB189" s="80"/>
    </row>
    <row r="190" spans="1:28" ht="15">
      <c r="A190" s="102"/>
      <c r="B190" s="78"/>
      <c r="C190" s="78"/>
      <c r="D190" s="78"/>
      <c r="E190" s="79"/>
      <c r="F190" s="79"/>
      <c r="G190" s="79"/>
      <c r="H190" s="79"/>
      <c r="I190" s="79"/>
      <c r="J190" s="79"/>
      <c r="K190" s="79"/>
      <c r="L190" s="79"/>
      <c r="M190" s="83"/>
      <c r="N190" s="79"/>
      <c r="O190" s="79"/>
      <c r="P190" s="79"/>
      <c r="Q190" s="79"/>
      <c r="R190" s="79"/>
      <c r="S190" s="79"/>
      <c r="T190" s="79"/>
      <c r="U190" s="79"/>
      <c r="V190" s="79"/>
      <c r="W190" s="79"/>
      <c r="X190" s="79"/>
      <c r="Y190" s="79"/>
      <c r="Z190" s="79"/>
      <c r="AA190" s="79"/>
      <c r="AB190" s="80"/>
    </row>
    <row r="191" spans="1:28" ht="15">
      <c r="A191" s="102"/>
      <c r="B191" s="78"/>
      <c r="C191" s="78"/>
      <c r="D191" s="78"/>
      <c r="E191" s="79"/>
      <c r="F191" s="79"/>
      <c r="G191" s="79"/>
      <c r="H191" s="79"/>
      <c r="I191" s="79"/>
      <c r="J191" s="79"/>
      <c r="K191" s="79"/>
      <c r="L191" s="79"/>
      <c r="M191" s="83"/>
      <c r="N191" s="79"/>
      <c r="O191" s="79"/>
      <c r="P191" s="79"/>
      <c r="Q191" s="79"/>
      <c r="R191" s="79"/>
      <c r="S191" s="79"/>
      <c r="T191" s="79"/>
      <c r="U191" s="79"/>
      <c r="V191" s="79"/>
      <c r="W191" s="79"/>
      <c r="X191" s="79"/>
      <c r="Y191" s="79"/>
      <c r="Z191" s="79"/>
      <c r="AA191" s="79"/>
      <c r="AB191" s="80"/>
    </row>
    <row r="192" spans="1:28" ht="15">
      <c r="A192" s="102"/>
      <c r="B192" s="78"/>
      <c r="C192" s="78"/>
      <c r="D192" s="78"/>
      <c r="E192" s="79"/>
      <c r="F192" s="79"/>
      <c r="G192" s="79"/>
      <c r="H192" s="79"/>
      <c r="I192" s="79"/>
      <c r="J192" s="79"/>
      <c r="K192" s="79"/>
      <c r="L192" s="79"/>
      <c r="M192" s="83"/>
      <c r="N192" s="79"/>
      <c r="O192" s="79"/>
      <c r="P192" s="79"/>
      <c r="Q192" s="79"/>
      <c r="R192" s="79"/>
      <c r="S192" s="79"/>
      <c r="T192" s="79"/>
      <c r="U192" s="79"/>
      <c r="V192" s="79"/>
      <c r="W192" s="79"/>
      <c r="X192" s="79"/>
      <c r="Y192" s="79"/>
      <c r="Z192" s="79"/>
      <c r="AA192" s="79"/>
      <c r="AB192" s="80"/>
    </row>
    <row r="193" spans="1:28" ht="15">
      <c r="A193" s="102"/>
      <c r="B193" s="78"/>
      <c r="C193" s="78"/>
      <c r="D193" s="78"/>
      <c r="E193" s="79"/>
      <c r="F193" s="79"/>
      <c r="G193" s="79"/>
      <c r="H193" s="79"/>
      <c r="I193" s="79"/>
      <c r="J193" s="79"/>
      <c r="K193" s="79"/>
      <c r="L193" s="79"/>
      <c r="M193" s="83"/>
      <c r="N193" s="79"/>
      <c r="O193" s="79"/>
      <c r="P193" s="79"/>
      <c r="Q193" s="79"/>
      <c r="R193" s="79"/>
      <c r="S193" s="79"/>
      <c r="T193" s="79"/>
      <c r="U193" s="79"/>
      <c r="V193" s="79"/>
      <c r="W193" s="79"/>
      <c r="X193" s="79"/>
      <c r="Y193" s="79"/>
      <c r="Z193" s="79"/>
      <c r="AA193" s="79"/>
      <c r="AB193" s="80"/>
    </row>
    <row r="194" spans="1:28" ht="15">
      <c r="A194" s="102"/>
      <c r="B194" s="78"/>
      <c r="C194" s="78"/>
      <c r="D194" s="78"/>
      <c r="E194" s="79"/>
      <c r="F194" s="79"/>
      <c r="G194" s="79"/>
      <c r="H194" s="79"/>
      <c r="I194" s="79"/>
      <c r="J194" s="79"/>
      <c r="K194" s="79"/>
      <c r="L194" s="79"/>
      <c r="M194" s="83"/>
      <c r="N194" s="79"/>
      <c r="O194" s="79"/>
      <c r="P194" s="79"/>
      <c r="Q194" s="79"/>
      <c r="R194" s="79"/>
      <c r="S194" s="79"/>
      <c r="T194" s="79"/>
      <c r="U194" s="79"/>
      <c r="V194" s="79"/>
      <c r="W194" s="79"/>
      <c r="X194" s="79"/>
      <c r="Y194" s="79"/>
      <c r="Z194" s="79"/>
      <c r="AA194" s="79"/>
      <c r="AB194" s="80"/>
    </row>
    <row r="195" spans="1:28" ht="15">
      <c r="A195" s="102"/>
      <c r="B195" s="78"/>
      <c r="C195" s="78"/>
      <c r="D195" s="78"/>
      <c r="E195" s="79"/>
      <c r="F195" s="79"/>
      <c r="G195" s="79"/>
      <c r="H195" s="79"/>
      <c r="I195" s="79"/>
      <c r="J195" s="79"/>
      <c r="K195" s="79"/>
      <c r="L195" s="79"/>
      <c r="M195" s="83"/>
      <c r="N195" s="79"/>
      <c r="O195" s="79"/>
      <c r="P195" s="79"/>
      <c r="Q195" s="79"/>
      <c r="R195" s="79"/>
      <c r="S195" s="79"/>
      <c r="T195" s="79"/>
      <c r="U195" s="79"/>
      <c r="V195" s="79"/>
      <c r="W195" s="79"/>
      <c r="X195" s="79"/>
      <c r="Y195" s="79"/>
      <c r="Z195" s="79"/>
      <c r="AA195" s="79"/>
      <c r="AB195" s="80"/>
    </row>
    <row r="196" spans="1:28" ht="15">
      <c r="A196" s="102"/>
      <c r="B196" s="78"/>
      <c r="C196" s="78"/>
      <c r="D196" s="78"/>
      <c r="E196" s="79"/>
      <c r="F196" s="79"/>
      <c r="G196" s="79"/>
      <c r="H196" s="79"/>
      <c r="I196" s="79"/>
      <c r="J196" s="79"/>
      <c r="K196" s="79"/>
      <c r="L196" s="79"/>
      <c r="M196" s="83"/>
      <c r="N196" s="79"/>
      <c r="O196" s="79"/>
      <c r="P196" s="79"/>
      <c r="Q196" s="79"/>
      <c r="R196" s="79"/>
      <c r="S196" s="79"/>
      <c r="T196" s="79"/>
      <c r="U196" s="79"/>
      <c r="V196" s="79"/>
      <c r="W196" s="79"/>
      <c r="X196" s="79"/>
      <c r="Y196" s="79"/>
      <c r="Z196" s="79"/>
      <c r="AA196" s="79"/>
      <c r="AB196" s="80"/>
    </row>
    <row r="197" spans="1:28" ht="15">
      <c r="A197" s="102"/>
      <c r="B197" s="78"/>
      <c r="C197" s="78"/>
      <c r="D197" s="78"/>
      <c r="E197" s="79"/>
      <c r="F197" s="79"/>
      <c r="G197" s="79"/>
      <c r="H197" s="79"/>
      <c r="I197" s="79"/>
      <c r="J197" s="79"/>
      <c r="K197" s="79"/>
      <c r="L197" s="79"/>
      <c r="M197" s="83"/>
      <c r="N197" s="79"/>
      <c r="O197" s="79"/>
      <c r="P197" s="79"/>
      <c r="Q197" s="79"/>
      <c r="R197" s="79"/>
      <c r="S197" s="79"/>
      <c r="T197" s="79"/>
      <c r="U197" s="79"/>
      <c r="V197" s="79"/>
      <c r="W197" s="79"/>
      <c r="X197" s="79"/>
      <c r="Y197" s="79"/>
      <c r="Z197" s="79"/>
      <c r="AA197" s="79"/>
      <c r="AB197" s="80"/>
    </row>
    <row r="198" spans="1:28" ht="15">
      <c r="A198" s="102"/>
      <c r="B198" s="78"/>
      <c r="C198" s="78"/>
      <c r="D198" s="78"/>
      <c r="E198" s="79"/>
      <c r="F198" s="79"/>
      <c r="G198" s="79"/>
      <c r="H198" s="79"/>
      <c r="I198" s="79"/>
      <c r="J198" s="79"/>
      <c r="K198" s="79"/>
      <c r="L198" s="79"/>
      <c r="M198" s="83"/>
      <c r="N198" s="79"/>
      <c r="O198" s="79"/>
      <c r="P198" s="79"/>
      <c r="Q198" s="79"/>
      <c r="R198" s="79"/>
      <c r="S198" s="79"/>
      <c r="T198" s="79"/>
      <c r="U198" s="79"/>
      <c r="V198" s="79"/>
      <c r="W198" s="79"/>
      <c r="X198" s="79"/>
      <c r="Y198" s="79"/>
      <c r="Z198" s="79"/>
      <c r="AA198" s="79"/>
      <c r="AB198" s="80"/>
    </row>
    <row r="199" spans="1:28" ht="15">
      <c r="A199" s="102"/>
      <c r="B199" s="78"/>
      <c r="C199" s="78"/>
      <c r="D199" s="78"/>
      <c r="E199" s="79"/>
      <c r="F199" s="79"/>
      <c r="G199" s="79"/>
      <c r="H199" s="79"/>
      <c r="I199" s="79"/>
      <c r="J199" s="79"/>
      <c r="K199" s="79"/>
      <c r="L199" s="79"/>
      <c r="M199" s="83"/>
      <c r="N199" s="79"/>
      <c r="O199" s="79"/>
      <c r="P199" s="79"/>
      <c r="Q199" s="79"/>
      <c r="R199" s="79"/>
      <c r="S199" s="79"/>
      <c r="T199" s="79"/>
      <c r="U199" s="79"/>
      <c r="V199" s="79"/>
      <c r="W199" s="79"/>
      <c r="X199" s="79"/>
      <c r="Y199" s="79"/>
      <c r="Z199" s="79"/>
      <c r="AA199" s="79"/>
      <c r="AB199" s="80"/>
    </row>
    <row r="200" spans="1:28" ht="15">
      <c r="A200" s="102"/>
      <c r="B200" s="78"/>
      <c r="C200" s="78"/>
      <c r="D200" s="78"/>
      <c r="E200" s="79"/>
      <c r="F200" s="79"/>
      <c r="G200" s="79"/>
      <c r="H200" s="79"/>
      <c r="I200" s="79"/>
      <c r="J200" s="79"/>
      <c r="K200" s="79"/>
      <c r="L200" s="79"/>
      <c r="M200" s="83"/>
      <c r="N200" s="79"/>
      <c r="O200" s="79"/>
      <c r="P200" s="79"/>
      <c r="Q200" s="79"/>
      <c r="R200" s="79"/>
      <c r="S200" s="79"/>
      <c r="T200" s="79"/>
      <c r="U200" s="79"/>
      <c r="V200" s="79"/>
      <c r="W200" s="79"/>
      <c r="X200" s="79"/>
      <c r="Y200" s="79"/>
      <c r="Z200" s="79"/>
      <c r="AA200" s="79"/>
      <c r="AB200" s="80"/>
    </row>
    <row r="201" spans="1:28" ht="15">
      <c r="A201" s="102"/>
      <c r="B201" s="78"/>
      <c r="C201" s="78"/>
      <c r="D201" s="78"/>
      <c r="E201" s="79"/>
      <c r="F201" s="79"/>
      <c r="G201" s="79"/>
      <c r="H201" s="79"/>
      <c r="I201" s="79"/>
      <c r="J201" s="79"/>
      <c r="K201" s="79"/>
      <c r="L201" s="79"/>
      <c r="M201" s="83"/>
      <c r="N201" s="79"/>
      <c r="O201" s="79"/>
      <c r="P201" s="79"/>
      <c r="Q201" s="79"/>
      <c r="R201" s="79"/>
      <c r="S201" s="79"/>
      <c r="T201" s="79"/>
      <c r="U201" s="79"/>
      <c r="V201" s="79"/>
      <c r="W201" s="79"/>
      <c r="X201" s="79"/>
      <c r="Y201" s="79"/>
      <c r="Z201" s="79"/>
      <c r="AA201" s="79"/>
      <c r="AB201" s="80"/>
    </row>
    <row r="202" spans="1:28" ht="15">
      <c r="A202" s="102"/>
      <c r="B202" s="78"/>
      <c r="C202" s="78"/>
      <c r="D202" s="78"/>
      <c r="E202" s="79"/>
      <c r="F202" s="79"/>
      <c r="G202" s="79"/>
      <c r="H202" s="79"/>
      <c r="I202" s="79"/>
      <c r="J202" s="79"/>
      <c r="K202" s="79"/>
      <c r="L202" s="79"/>
      <c r="M202" s="83"/>
      <c r="N202" s="79"/>
      <c r="O202" s="79"/>
      <c r="P202" s="79"/>
      <c r="Q202" s="79"/>
      <c r="R202" s="79"/>
      <c r="S202" s="79"/>
      <c r="T202" s="79"/>
      <c r="U202" s="79"/>
      <c r="V202" s="79"/>
      <c r="W202" s="79"/>
      <c r="X202" s="79"/>
      <c r="Y202" s="79"/>
      <c r="Z202" s="79"/>
      <c r="AA202" s="79"/>
      <c r="AB202" s="80"/>
    </row>
    <row r="203" spans="1:28" ht="15">
      <c r="A203" s="102"/>
      <c r="B203" s="78"/>
      <c r="C203" s="78"/>
      <c r="D203" s="78"/>
      <c r="E203" s="79"/>
      <c r="F203" s="79"/>
      <c r="G203" s="79"/>
      <c r="H203" s="79"/>
      <c r="I203" s="79"/>
      <c r="J203" s="79"/>
      <c r="K203" s="79"/>
      <c r="L203" s="79"/>
      <c r="M203" s="83"/>
      <c r="N203" s="79"/>
      <c r="O203" s="79"/>
      <c r="P203" s="79"/>
      <c r="Q203" s="79"/>
      <c r="R203" s="79"/>
      <c r="S203" s="79"/>
      <c r="T203" s="79"/>
      <c r="U203" s="79"/>
      <c r="V203" s="79"/>
      <c r="W203" s="79"/>
      <c r="X203" s="79"/>
      <c r="Y203" s="79"/>
      <c r="Z203" s="79"/>
      <c r="AA203" s="79"/>
      <c r="AB203" s="80"/>
    </row>
    <row r="204" spans="1:28" ht="15">
      <c r="A204" s="102"/>
      <c r="B204" s="78"/>
      <c r="C204" s="78"/>
      <c r="D204" s="78"/>
      <c r="E204" s="79"/>
      <c r="F204" s="79"/>
      <c r="G204" s="79"/>
      <c r="H204" s="79"/>
      <c r="I204" s="79"/>
      <c r="J204" s="79"/>
      <c r="K204" s="79"/>
      <c r="L204" s="79"/>
      <c r="M204" s="83"/>
      <c r="N204" s="79"/>
      <c r="O204" s="79"/>
      <c r="P204" s="79"/>
      <c r="Q204" s="79"/>
      <c r="R204" s="79"/>
      <c r="S204" s="79"/>
      <c r="T204" s="79"/>
      <c r="U204" s="79"/>
      <c r="V204" s="79"/>
      <c r="W204" s="79"/>
      <c r="X204" s="79"/>
      <c r="Y204" s="79"/>
      <c r="Z204" s="79"/>
      <c r="AA204" s="79"/>
      <c r="AB204" s="80"/>
    </row>
    <row r="205" spans="1:28" ht="15">
      <c r="A205" s="102"/>
      <c r="B205" s="78"/>
      <c r="C205" s="78"/>
      <c r="D205" s="78"/>
      <c r="E205" s="79"/>
      <c r="F205" s="79"/>
      <c r="G205" s="79"/>
      <c r="H205" s="79"/>
      <c r="I205" s="79"/>
      <c r="J205" s="79"/>
      <c r="K205" s="79"/>
      <c r="L205" s="79"/>
      <c r="M205" s="83"/>
      <c r="N205" s="79"/>
      <c r="O205" s="79"/>
      <c r="P205" s="79"/>
      <c r="Q205" s="79"/>
      <c r="R205" s="79"/>
      <c r="S205" s="79"/>
      <c r="T205" s="79"/>
      <c r="U205" s="79"/>
      <c r="V205" s="79"/>
      <c r="W205" s="79"/>
      <c r="X205" s="79"/>
      <c r="Y205" s="79"/>
      <c r="Z205" s="79"/>
      <c r="AA205" s="79"/>
      <c r="AB205" s="80"/>
    </row>
    <row r="206" spans="1:28" ht="15">
      <c r="A206" s="102"/>
      <c r="B206" s="78"/>
      <c r="C206" s="78"/>
      <c r="D206" s="78"/>
      <c r="E206" s="79"/>
      <c r="F206" s="79"/>
      <c r="G206" s="79"/>
      <c r="H206" s="79"/>
      <c r="I206" s="79"/>
      <c r="J206" s="79"/>
      <c r="K206" s="79"/>
      <c r="L206" s="79"/>
      <c r="M206" s="83"/>
      <c r="N206" s="79"/>
      <c r="O206" s="79"/>
      <c r="P206" s="79"/>
      <c r="Q206" s="79"/>
      <c r="R206" s="79"/>
      <c r="S206" s="79"/>
      <c r="T206" s="79"/>
      <c r="U206" s="79"/>
      <c r="V206" s="79"/>
      <c r="W206" s="79"/>
      <c r="X206" s="79"/>
      <c r="Y206" s="79"/>
      <c r="Z206" s="79"/>
      <c r="AA206" s="79"/>
      <c r="AB206" s="80"/>
    </row>
    <row r="207" spans="1:28" ht="15">
      <c r="A207" s="102"/>
      <c r="B207" s="78"/>
      <c r="C207" s="78"/>
      <c r="D207" s="78"/>
      <c r="E207" s="79"/>
      <c r="F207" s="79"/>
      <c r="G207" s="79"/>
      <c r="H207" s="79"/>
      <c r="I207" s="79"/>
      <c r="J207" s="79"/>
      <c r="K207" s="79"/>
      <c r="L207" s="79"/>
      <c r="M207" s="83"/>
      <c r="N207" s="79"/>
      <c r="O207" s="79"/>
      <c r="P207" s="79"/>
      <c r="Q207" s="79"/>
      <c r="R207" s="79"/>
      <c r="S207" s="79"/>
      <c r="T207" s="79"/>
      <c r="U207" s="79"/>
      <c r="V207" s="79"/>
      <c r="W207" s="79"/>
      <c r="X207" s="79"/>
      <c r="Y207" s="79"/>
      <c r="Z207" s="79"/>
      <c r="AA207" s="79"/>
      <c r="AB207" s="80"/>
    </row>
    <row r="208" spans="1:28" ht="15">
      <c r="A208" s="102"/>
      <c r="B208" s="78"/>
      <c r="C208" s="78"/>
      <c r="D208" s="78"/>
      <c r="E208" s="79"/>
      <c r="F208" s="79"/>
      <c r="G208" s="79"/>
      <c r="H208" s="79"/>
      <c r="I208" s="79"/>
      <c r="J208" s="79"/>
      <c r="K208" s="79"/>
      <c r="L208" s="79"/>
      <c r="M208" s="83"/>
      <c r="N208" s="79"/>
      <c r="O208" s="79"/>
      <c r="P208" s="79"/>
      <c r="Q208" s="79"/>
      <c r="R208" s="79"/>
      <c r="S208" s="79"/>
      <c r="T208" s="79"/>
      <c r="U208" s="79"/>
      <c r="V208" s="79"/>
      <c r="W208" s="79"/>
      <c r="X208" s="79"/>
      <c r="Y208" s="79"/>
      <c r="Z208" s="79"/>
      <c r="AA208" s="79"/>
      <c r="AB208" s="80"/>
    </row>
    <row r="209" spans="1:28" ht="15">
      <c r="A209" s="102"/>
      <c r="B209" s="78"/>
      <c r="C209" s="78"/>
      <c r="D209" s="78"/>
      <c r="E209" s="79"/>
      <c r="F209" s="79"/>
      <c r="G209" s="79"/>
      <c r="H209" s="79"/>
      <c r="I209" s="79"/>
      <c r="J209" s="79"/>
      <c r="K209" s="79"/>
      <c r="L209" s="79"/>
      <c r="M209" s="83"/>
      <c r="N209" s="79"/>
      <c r="O209" s="79"/>
      <c r="P209" s="79"/>
      <c r="Q209" s="79"/>
      <c r="R209" s="79"/>
      <c r="S209" s="79"/>
      <c r="T209" s="79"/>
      <c r="U209" s="79"/>
      <c r="V209" s="79"/>
      <c r="W209" s="79"/>
      <c r="X209" s="79"/>
      <c r="Y209" s="79"/>
      <c r="Z209" s="79"/>
      <c r="AA209" s="79"/>
      <c r="AB209" s="80"/>
    </row>
    <row r="210" spans="1:28" ht="15">
      <c r="A210" s="102"/>
      <c r="B210" s="78"/>
      <c r="C210" s="78"/>
      <c r="D210" s="78"/>
      <c r="E210" s="79"/>
      <c r="F210" s="79"/>
      <c r="G210" s="79"/>
      <c r="H210" s="79"/>
      <c r="I210" s="79"/>
      <c r="J210" s="79"/>
      <c r="K210" s="79"/>
      <c r="L210" s="79"/>
      <c r="M210" s="83"/>
      <c r="N210" s="79"/>
      <c r="O210" s="79"/>
      <c r="P210" s="79"/>
      <c r="Q210" s="79"/>
      <c r="R210" s="79"/>
      <c r="S210" s="79"/>
      <c r="T210" s="79"/>
      <c r="U210" s="79"/>
      <c r="V210" s="79"/>
      <c r="W210" s="79"/>
      <c r="X210" s="79"/>
      <c r="Y210" s="79"/>
      <c r="Z210" s="79"/>
      <c r="AA210" s="79"/>
      <c r="AB210" s="80"/>
    </row>
    <row r="211" spans="1:28" ht="15">
      <c r="A211" s="102"/>
      <c r="B211" s="78"/>
      <c r="C211" s="78"/>
      <c r="D211" s="78"/>
      <c r="E211" s="79"/>
      <c r="F211" s="79"/>
      <c r="G211" s="79"/>
      <c r="H211" s="79"/>
      <c r="I211" s="79"/>
      <c r="J211" s="79"/>
      <c r="K211" s="79"/>
      <c r="L211" s="79"/>
      <c r="M211" s="83"/>
      <c r="N211" s="79"/>
      <c r="O211" s="79"/>
      <c r="P211" s="79"/>
      <c r="Q211" s="79"/>
      <c r="R211" s="79"/>
      <c r="S211" s="79"/>
      <c r="T211" s="79"/>
      <c r="U211" s="79"/>
      <c r="V211" s="79"/>
      <c r="W211" s="79"/>
      <c r="X211" s="79"/>
      <c r="Y211" s="79"/>
      <c r="Z211" s="79"/>
      <c r="AA211" s="79"/>
      <c r="AB211" s="80"/>
    </row>
    <row r="212" spans="1:28" ht="15">
      <c r="A212" s="102"/>
      <c r="B212" s="78"/>
      <c r="C212" s="78"/>
      <c r="D212" s="78"/>
      <c r="E212" s="79"/>
      <c r="F212" s="79"/>
      <c r="G212" s="79"/>
      <c r="H212" s="79"/>
      <c r="I212" s="79"/>
      <c r="J212" s="79"/>
      <c r="K212" s="79"/>
      <c r="L212" s="79"/>
      <c r="M212" s="83"/>
      <c r="N212" s="79"/>
      <c r="O212" s="79"/>
      <c r="P212" s="79"/>
      <c r="Q212" s="79"/>
      <c r="R212" s="79"/>
      <c r="S212" s="79"/>
      <c r="T212" s="79"/>
      <c r="U212" s="79"/>
      <c r="V212" s="79"/>
      <c r="W212" s="79"/>
      <c r="X212" s="79"/>
      <c r="Y212" s="79"/>
      <c r="Z212" s="79"/>
      <c r="AA212" s="79"/>
      <c r="AB212" s="80"/>
    </row>
    <row r="213" spans="1:28" ht="15">
      <c r="A213" s="102"/>
      <c r="B213" s="78"/>
      <c r="C213" s="78"/>
      <c r="D213" s="78"/>
      <c r="E213" s="79"/>
      <c r="F213" s="79"/>
      <c r="G213" s="79"/>
      <c r="H213" s="79"/>
      <c r="I213" s="79"/>
      <c r="J213" s="79"/>
      <c r="K213" s="79"/>
      <c r="L213" s="79"/>
      <c r="M213" s="83"/>
      <c r="N213" s="79"/>
      <c r="O213" s="79"/>
      <c r="P213" s="79"/>
      <c r="Q213" s="79"/>
      <c r="R213" s="79"/>
      <c r="S213" s="79"/>
      <c r="T213" s="79"/>
      <c r="U213" s="79"/>
      <c r="V213" s="79"/>
      <c r="W213" s="79"/>
      <c r="X213" s="79"/>
      <c r="Y213" s="79"/>
      <c r="Z213" s="79"/>
      <c r="AA213" s="79"/>
      <c r="AB213" s="80"/>
    </row>
    <row r="214" spans="1:28" ht="15">
      <c r="A214" s="102"/>
      <c r="B214" s="78"/>
      <c r="C214" s="78"/>
      <c r="D214" s="78"/>
      <c r="E214" s="79"/>
      <c r="F214" s="79"/>
      <c r="G214" s="79"/>
      <c r="H214" s="79"/>
      <c r="I214" s="79"/>
      <c r="J214" s="79"/>
      <c r="K214" s="79"/>
      <c r="L214" s="79"/>
      <c r="M214" s="83"/>
      <c r="N214" s="79"/>
      <c r="O214" s="79"/>
      <c r="P214" s="79"/>
      <c r="Q214" s="79"/>
      <c r="R214" s="79"/>
      <c r="S214" s="79"/>
      <c r="T214" s="79"/>
      <c r="U214" s="79"/>
      <c r="V214" s="79"/>
      <c r="W214" s="79"/>
      <c r="X214" s="79"/>
      <c r="Y214" s="79"/>
      <c r="Z214" s="79"/>
      <c r="AA214" s="79"/>
      <c r="AB214" s="80"/>
    </row>
    <row r="215" spans="1:28" ht="15">
      <c r="A215" s="102"/>
      <c r="B215" s="78"/>
      <c r="C215" s="78"/>
      <c r="D215" s="78"/>
      <c r="E215" s="79"/>
      <c r="F215" s="79"/>
      <c r="G215" s="79"/>
      <c r="H215" s="79"/>
      <c r="I215" s="79"/>
      <c r="J215" s="79"/>
      <c r="K215" s="79"/>
      <c r="L215" s="79"/>
      <c r="M215" s="83"/>
      <c r="N215" s="79"/>
      <c r="O215" s="79"/>
      <c r="P215" s="79"/>
      <c r="Q215" s="79"/>
      <c r="R215" s="79"/>
      <c r="S215" s="79"/>
      <c r="T215" s="79"/>
      <c r="U215" s="79"/>
      <c r="V215" s="79"/>
      <c r="W215" s="79"/>
      <c r="X215" s="79"/>
      <c r="Y215" s="79"/>
      <c r="Z215" s="79"/>
      <c r="AA215" s="79"/>
      <c r="AB215" s="80"/>
    </row>
    <row r="216" spans="1:28" ht="15">
      <c r="A216" s="102"/>
      <c r="B216" s="78"/>
      <c r="C216" s="78"/>
      <c r="D216" s="78"/>
      <c r="E216" s="79"/>
      <c r="F216" s="79"/>
      <c r="G216" s="79"/>
      <c r="H216" s="79"/>
      <c r="I216" s="79"/>
      <c r="J216" s="79"/>
      <c r="K216" s="79"/>
      <c r="L216" s="79"/>
      <c r="M216" s="83"/>
      <c r="N216" s="79"/>
      <c r="O216" s="79"/>
      <c r="P216" s="79"/>
      <c r="Q216" s="79"/>
      <c r="R216" s="79"/>
      <c r="S216" s="79"/>
      <c r="T216" s="79"/>
      <c r="U216" s="79"/>
      <c r="V216" s="79"/>
      <c r="W216" s="79"/>
      <c r="X216" s="79"/>
      <c r="Y216" s="79"/>
      <c r="Z216" s="79"/>
      <c r="AA216" s="79"/>
      <c r="AB216" s="80"/>
    </row>
    <row r="217" spans="1:28" ht="15">
      <c r="A217" s="102"/>
      <c r="B217" s="78"/>
      <c r="C217" s="78"/>
      <c r="D217" s="78"/>
      <c r="E217" s="79"/>
      <c r="F217" s="79"/>
      <c r="G217" s="79"/>
      <c r="H217" s="79"/>
      <c r="I217" s="79"/>
      <c r="J217" s="79"/>
      <c r="K217" s="79"/>
      <c r="L217" s="79"/>
      <c r="M217" s="83"/>
      <c r="N217" s="79"/>
      <c r="O217" s="79"/>
      <c r="P217" s="79"/>
      <c r="Q217" s="79"/>
      <c r="R217" s="79"/>
      <c r="S217" s="79"/>
      <c r="T217" s="79"/>
      <c r="U217" s="79"/>
      <c r="V217" s="79"/>
      <c r="W217" s="79"/>
      <c r="X217" s="79"/>
      <c r="Y217" s="79"/>
      <c r="Z217" s="79"/>
      <c r="AA217" s="79"/>
      <c r="AB217" s="80"/>
    </row>
    <row r="218" spans="1:28" ht="15">
      <c r="A218" s="102"/>
      <c r="B218" s="78"/>
      <c r="C218" s="78"/>
      <c r="D218" s="78"/>
      <c r="E218" s="79"/>
      <c r="F218" s="79"/>
      <c r="G218" s="79"/>
      <c r="H218" s="79"/>
      <c r="I218" s="79"/>
      <c r="J218" s="79"/>
      <c r="K218" s="79"/>
      <c r="L218" s="79"/>
      <c r="M218" s="83"/>
      <c r="N218" s="79"/>
      <c r="O218" s="79"/>
      <c r="P218" s="79"/>
      <c r="Q218" s="79"/>
      <c r="R218" s="79"/>
      <c r="S218" s="79"/>
      <c r="T218" s="79"/>
      <c r="U218" s="79"/>
      <c r="V218" s="79"/>
      <c r="W218" s="79"/>
      <c r="X218" s="79"/>
      <c r="Y218" s="79"/>
      <c r="Z218" s="79"/>
      <c r="AA218" s="79"/>
      <c r="AB218" s="80"/>
    </row>
    <row r="219" spans="1:28" ht="15">
      <c r="A219" s="102"/>
      <c r="B219" s="78"/>
      <c r="C219" s="78"/>
      <c r="D219" s="78"/>
      <c r="E219" s="79"/>
      <c r="F219" s="79"/>
      <c r="G219" s="79"/>
      <c r="H219" s="79"/>
      <c r="I219" s="79"/>
      <c r="J219" s="79"/>
      <c r="K219" s="79"/>
      <c r="L219" s="79"/>
      <c r="M219" s="83"/>
      <c r="N219" s="79"/>
      <c r="O219" s="79"/>
      <c r="P219" s="79"/>
      <c r="Q219" s="79"/>
      <c r="R219" s="79"/>
      <c r="S219" s="79"/>
      <c r="T219" s="79"/>
      <c r="U219" s="79"/>
      <c r="V219" s="79"/>
      <c r="W219" s="79"/>
      <c r="X219" s="79"/>
      <c r="Y219" s="79"/>
      <c r="Z219" s="79"/>
      <c r="AA219" s="79"/>
      <c r="AB219" s="80"/>
    </row>
    <row r="220" spans="1:28" ht="15">
      <c r="A220" s="102"/>
      <c r="B220" s="78"/>
      <c r="C220" s="78"/>
      <c r="D220" s="78"/>
      <c r="E220" s="79"/>
      <c r="F220" s="79"/>
      <c r="G220" s="79"/>
      <c r="H220" s="79"/>
      <c r="I220" s="79"/>
      <c r="J220" s="79"/>
      <c r="K220" s="79"/>
      <c r="L220" s="79"/>
      <c r="M220" s="83"/>
      <c r="N220" s="79"/>
      <c r="O220" s="79"/>
      <c r="P220" s="79"/>
      <c r="Q220" s="79"/>
      <c r="R220" s="79"/>
      <c r="S220" s="79"/>
      <c r="T220" s="79"/>
      <c r="U220" s="79"/>
      <c r="V220" s="79"/>
      <c r="W220" s="79"/>
      <c r="X220" s="79"/>
      <c r="Y220" s="79"/>
      <c r="Z220" s="79"/>
      <c r="AA220" s="79"/>
      <c r="AB220" s="80"/>
    </row>
    <row r="221" spans="1:28" ht="15">
      <c r="A221" s="102"/>
      <c r="B221" s="78"/>
      <c r="C221" s="78"/>
      <c r="D221" s="78"/>
      <c r="E221" s="79"/>
      <c r="F221" s="79"/>
      <c r="G221" s="79"/>
      <c r="H221" s="79"/>
      <c r="I221" s="79"/>
      <c r="J221" s="79"/>
      <c r="K221" s="79"/>
      <c r="L221" s="79"/>
      <c r="M221" s="83"/>
      <c r="N221" s="79"/>
      <c r="O221" s="79"/>
      <c r="P221" s="79"/>
      <c r="Q221" s="79"/>
      <c r="R221" s="79"/>
      <c r="S221" s="79"/>
      <c r="T221" s="79"/>
      <c r="U221" s="79"/>
      <c r="V221" s="79"/>
      <c r="W221" s="79"/>
      <c r="X221" s="79"/>
      <c r="Y221" s="79"/>
      <c r="Z221" s="79"/>
      <c r="AA221" s="79"/>
      <c r="AB221" s="80"/>
    </row>
    <row r="222" spans="1:28" ht="15">
      <c r="A222" s="102"/>
      <c r="B222" s="78"/>
      <c r="C222" s="78"/>
      <c r="D222" s="78"/>
      <c r="E222" s="79"/>
      <c r="F222" s="79"/>
      <c r="G222" s="79"/>
      <c r="H222" s="79"/>
      <c r="I222" s="79"/>
      <c r="J222" s="79"/>
      <c r="K222" s="79"/>
      <c r="L222" s="79"/>
      <c r="M222" s="83"/>
      <c r="N222" s="79"/>
      <c r="O222" s="79"/>
      <c r="P222" s="79"/>
      <c r="Q222" s="79"/>
      <c r="R222" s="79"/>
      <c r="S222" s="79"/>
      <c r="T222" s="79"/>
      <c r="U222" s="79"/>
      <c r="V222" s="79"/>
      <c r="W222" s="79"/>
      <c r="X222" s="79"/>
      <c r="Y222" s="79"/>
      <c r="Z222" s="79"/>
      <c r="AA222" s="79"/>
      <c r="AB222" s="80"/>
    </row>
    <row r="223" spans="1:28" ht="15">
      <c r="A223" s="83"/>
      <c r="B223" s="80"/>
      <c r="C223" s="80"/>
      <c r="D223" s="80"/>
      <c r="E223" s="79"/>
      <c r="F223" s="79"/>
      <c r="G223" s="79"/>
      <c r="H223" s="79"/>
      <c r="I223" s="79"/>
      <c r="J223" s="79"/>
      <c r="K223" s="79"/>
      <c r="L223" s="79"/>
      <c r="M223" s="83"/>
      <c r="N223" s="79"/>
      <c r="O223" s="79"/>
      <c r="P223" s="79"/>
      <c r="Q223" s="79"/>
      <c r="R223" s="79"/>
      <c r="S223" s="79"/>
      <c r="T223" s="79"/>
      <c r="U223" s="79"/>
      <c r="V223" s="79"/>
      <c r="W223" s="79"/>
      <c r="X223" s="79"/>
      <c r="Y223" s="79"/>
      <c r="Z223" s="79"/>
      <c r="AA223" s="79"/>
      <c r="AB223" s="80"/>
    </row>
    <row r="224" spans="1:28" ht="15">
      <c r="A224" s="83"/>
      <c r="B224" s="80"/>
      <c r="C224" s="80"/>
      <c r="D224" s="80"/>
      <c r="E224" s="79"/>
      <c r="F224" s="79"/>
      <c r="G224" s="79"/>
      <c r="H224" s="79"/>
      <c r="I224" s="79"/>
      <c r="J224" s="79"/>
      <c r="K224" s="79"/>
      <c r="L224" s="79"/>
      <c r="M224" s="83"/>
      <c r="N224" s="79"/>
      <c r="O224" s="79"/>
      <c r="P224" s="79"/>
      <c r="Q224" s="79"/>
      <c r="R224" s="79"/>
      <c r="S224" s="79"/>
      <c r="T224" s="79"/>
      <c r="U224" s="79"/>
      <c r="V224" s="79"/>
      <c r="W224" s="79"/>
      <c r="X224" s="79"/>
      <c r="Y224" s="79"/>
      <c r="Z224" s="79"/>
      <c r="AA224" s="79"/>
      <c r="AB224" s="80"/>
    </row>
    <row r="225" spans="1:28" ht="15">
      <c r="A225" s="83"/>
      <c r="B225" s="80"/>
      <c r="C225" s="80"/>
      <c r="D225" s="80"/>
      <c r="E225" s="79"/>
      <c r="F225" s="79"/>
      <c r="G225" s="79"/>
      <c r="H225" s="79"/>
      <c r="I225" s="79"/>
      <c r="J225" s="79"/>
      <c r="K225" s="79"/>
      <c r="L225" s="79"/>
      <c r="M225" s="83"/>
      <c r="N225" s="79"/>
      <c r="O225" s="79"/>
      <c r="P225" s="79"/>
      <c r="Q225" s="79"/>
      <c r="R225" s="79"/>
      <c r="S225" s="79"/>
      <c r="T225" s="79"/>
      <c r="U225" s="79"/>
      <c r="V225" s="79"/>
      <c r="W225" s="79"/>
      <c r="X225" s="79"/>
      <c r="Y225" s="79"/>
      <c r="Z225" s="79"/>
      <c r="AA225" s="79"/>
      <c r="AB225" s="80"/>
    </row>
    <row r="226" spans="1:28" ht="15">
      <c r="A226" s="83"/>
      <c r="B226" s="80"/>
      <c r="C226" s="80"/>
      <c r="D226" s="80"/>
      <c r="E226" s="79"/>
      <c r="F226" s="79"/>
      <c r="G226" s="79"/>
      <c r="H226" s="79"/>
      <c r="I226" s="79"/>
      <c r="J226" s="79"/>
      <c r="K226" s="79"/>
      <c r="L226" s="79"/>
      <c r="M226" s="83"/>
      <c r="N226" s="79"/>
      <c r="O226" s="79"/>
      <c r="P226" s="79"/>
      <c r="Q226" s="79"/>
      <c r="R226" s="79"/>
      <c r="S226" s="79"/>
      <c r="T226" s="79"/>
      <c r="U226" s="79"/>
      <c r="V226" s="79"/>
      <c r="W226" s="79"/>
      <c r="X226" s="79"/>
      <c r="Y226" s="79"/>
      <c r="Z226" s="79"/>
      <c r="AA226" s="79"/>
      <c r="AB226" s="80"/>
    </row>
    <row r="227" spans="1:28" ht="15">
      <c r="A227" s="83"/>
      <c r="B227" s="80"/>
      <c r="C227" s="80"/>
      <c r="D227" s="80"/>
      <c r="E227" s="79"/>
      <c r="F227" s="79"/>
      <c r="G227" s="79"/>
      <c r="H227" s="79"/>
      <c r="I227" s="79"/>
      <c r="J227" s="79"/>
      <c r="K227" s="79"/>
      <c r="L227" s="79"/>
      <c r="M227" s="83"/>
      <c r="N227" s="79"/>
      <c r="O227" s="79"/>
      <c r="P227" s="79"/>
      <c r="Q227" s="79"/>
      <c r="R227" s="79"/>
      <c r="S227" s="79"/>
      <c r="T227" s="79"/>
      <c r="U227" s="79"/>
      <c r="V227" s="79"/>
      <c r="W227" s="79"/>
      <c r="X227" s="79"/>
      <c r="Y227" s="79"/>
      <c r="Z227" s="79"/>
      <c r="AA227" s="79"/>
      <c r="AB227" s="80"/>
    </row>
    <row r="228" spans="1:28" ht="15">
      <c r="A228" s="83"/>
      <c r="B228" s="80"/>
      <c r="C228" s="80"/>
      <c r="D228" s="80"/>
      <c r="E228" s="79"/>
      <c r="F228" s="79"/>
      <c r="G228" s="79"/>
      <c r="H228" s="79"/>
      <c r="I228" s="79"/>
      <c r="J228" s="79"/>
      <c r="K228" s="79"/>
      <c r="L228" s="79"/>
      <c r="M228" s="83"/>
      <c r="N228" s="79"/>
      <c r="O228" s="79"/>
      <c r="P228" s="79"/>
      <c r="Q228" s="79"/>
      <c r="R228" s="79"/>
      <c r="S228" s="79"/>
      <c r="T228" s="79"/>
      <c r="U228" s="79"/>
      <c r="V228" s="79"/>
      <c r="W228" s="79"/>
      <c r="X228" s="79"/>
      <c r="Y228" s="79"/>
      <c r="Z228" s="79"/>
      <c r="AA228" s="79"/>
      <c r="AB228" s="80"/>
    </row>
    <row r="229" spans="1:28" ht="15">
      <c r="A229" s="83"/>
      <c r="B229" s="80"/>
      <c r="C229" s="80"/>
      <c r="D229" s="80"/>
      <c r="E229" s="79"/>
      <c r="F229" s="79"/>
      <c r="G229" s="79"/>
      <c r="H229" s="79"/>
      <c r="I229" s="79"/>
      <c r="J229" s="79"/>
      <c r="K229" s="79"/>
      <c r="L229" s="79"/>
      <c r="M229" s="83"/>
      <c r="N229" s="79"/>
      <c r="O229" s="79"/>
      <c r="P229" s="79"/>
      <c r="Q229" s="79"/>
      <c r="R229" s="79"/>
      <c r="S229" s="79"/>
      <c r="T229" s="79"/>
      <c r="U229" s="79"/>
      <c r="V229" s="79"/>
      <c r="W229" s="79"/>
      <c r="X229" s="79"/>
      <c r="Y229" s="79"/>
      <c r="Z229" s="79"/>
      <c r="AA229" s="79"/>
      <c r="AB229" s="80"/>
    </row>
    <row r="230" spans="1:28" ht="15">
      <c r="A230" s="83"/>
      <c r="B230" s="80"/>
      <c r="C230" s="80"/>
      <c r="D230" s="80"/>
      <c r="E230" s="79"/>
      <c r="F230" s="79"/>
      <c r="G230" s="79"/>
      <c r="H230" s="79"/>
      <c r="I230" s="79"/>
      <c r="J230" s="79"/>
      <c r="K230" s="79"/>
      <c r="L230" s="79"/>
      <c r="M230" s="83"/>
      <c r="N230" s="79"/>
      <c r="O230" s="79"/>
      <c r="P230" s="79"/>
      <c r="Q230" s="79"/>
      <c r="R230" s="79"/>
      <c r="S230" s="79"/>
      <c r="T230" s="79"/>
      <c r="U230" s="79"/>
      <c r="V230" s="79"/>
      <c r="W230" s="79"/>
      <c r="X230" s="79"/>
      <c r="Y230" s="79"/>
      <c r="Z230" s="79"/>
      <c r="AA230" s="79"/>
      <c r="AB230" s="80"/>
    </row>
    <row r="231" spans="1:28" ht="15">
      <c r="A231" s="83"/>
      <c r="B231" s="80"/>
      <c r="C231" s="80"/>
      <c r="D231" s="80"/>
      <c r="E231" s="79"/>
      <c r="F231" s="79"/>
      <c r="G231" s="79"/>
      <c r="H231" s="79"/>
      <c r="I231" s="79"/>
      <c r="J231" s="79"/>
      <c r="K231" s="79"/>
      <c r="L231" s="79"/>
      <c r="M231" s="83"/>
      <c r="N231" s="79"/>
      <c r="O231" s="79"/>
      <c r="P231" s="79"/>
      <c r="Q231" s="79"/>
      <c r="R231" s="79"/>
      <c r="S231" s="79"/>
      <c r="T231" s="79"/>
      <c r="U231" s="79"/>
      <c r="V231" s="79"/>
      <c r="W231" s="79"/>
      <c r="X231" s="79"/>
      <c r="Y231" s="79"/>
      <c r="Z231" s="79"/>
      <c r="AA231" s="79"/>
      <c r="AB231" s="80"/>
    </row>
    <row r="232" spans="1:28" ht="15">
      <c r="A232" s="83"/>
      <c r="B232" s="80"/>
      <c r="C232" s="80"/>
      <c r="D232" s="80"/>
      <c r="E232" s="79"/>
      <c r="F232" s="79"/>
      <c r="G232" s="79"/>
      <c r="H232" s="79"/>
      <c r="I232" s="79"/>
      <c r="J232" s="79"/>
      <c r="K232" s="79"/>
      <c r="L232" s="79"/>
      <c r="M232" s="83"/>
      <c r="N232" s="79"/>
      <c r="O232" s="79"/>
      <c r="P232" s="79"/>
      <c r="Q232" s="79"/>
      <c r="R232" s="79"/>
      <c r="S232" s="79"/>
      <c r="T232" s="79"/>
      <c r="U232" s="79"/>
      <c r="V232" s="79"/>
      <c r="W232" s="79"/>
      <c r="X232" s="79"/>
      <c r="Y232" s="79"/>
      <c r="Z232" s="79"/>
      <c r="AA232" s="79"/>
      <c r="AB232" s="80"/>
    </row>
    <row r="233" spans="1:28" ht="15">
      <c r="A233" s="83"/>
      <c r="B233" s="80"/>
      <c r="C233" s="80"/>
      <c r="D233" s="80"/>
      <c r="E233" s="79"/>
      <c r="F233" s="79"/>
      <c r="G233" s="79"/>
      <c r="H233" s="79"/>
      <c r="I233" s="79"/>
      <c r="J233" s="79"/>
      <c r="K233" s="79"/>
      <c r="L233" s="79"/>
      <c r="M233" s="83"/>
      <c r="N233" s="79"/>
      <c r="O233" s="79"/>
      <c r="P233" s="79"/>
      <c r="Q233" s="79"/>
      <c r="R233" s="79"/>
      <c r="S233" s="79"/>
      <c r="T233" s="79"/>
      <c r="U233" s="79"/>
      <c r="V233" s="79"/>
      <c r="W233" s="79"/>
      <c r="X233" s="79"/>
      <c r="Y233" s="79"/>
      <c r="Z233" s="79"/>
      <c r="AA233" s="79"/>
      <c r="AB233" s="80"/>
    </row>
    <row r="234" spans="1:28" ht="15">
      <c r="A234" s="83"/>
      <c r="B234" s="80"/>
      <c r="C234" s="80"/>
      <c r="D234" s="80"/>
      <c r="E234" s="79"/>
      <c r="F234" s="79"/>
      <c r="G234" s="79"/>
      <c r="H234" s="79"/>
      <c r="I234" s="79"/>
      <c r="J234" s="79"/>
      <c r="K234" s="79"/>
      <c r="L234" s="79"/>
      <c r="M234" s="83"/>
      <c r="N234" s="79"/>
      <c r="O234" s="79"/>
      <c r="P234" s="79"/>
      <c r="Q234" s="79"/>
      <c r="R234" s="79"/>
      <c r="S234" s="79"/>
      <c r="T234" s="79"/>
      <c r="U234" s="79"/>
      <c r="V234" s="79"/>
      <c r="W234" s="79"/>
      <c r="X234" s="79"/>
      <c r="Y234" s="79"/>
      <c r="Z234" s="79"/>
      <c r="AA234" s="79"/>
      <c r="AB234" s="80"/>
    </row>
    <row r="235" spans="1:28" ht="15">
      <c r="A235" s="83"/>
      <c r="B235" s="80"/>
      <c r="C235" s="80"/>
      <c r="D235" s="80"/>
      <c r="E235" s="79"/>
      <c r="F235" s="79"/>
      <c r="G235" s="79"/>
      <c r="H235" s="79"/>
      <c r="I235" s="79"/>
      <c r="J235" s="79"/>
      <c r="K235" s="79"/>
      <c r="L235" s="79"/>
      <c r="M235" s="83"/>
      <c r="N235" s="79"/>
      <c r="O235" s="79"/>
      <c r="P235" s="79"/>
      <c r="Q235" s="79"/>
      <c r="R235" s="79"/>
      <c r="S235" s="79"/>
      <c r="T235" s="79"/>
      <c r="U235" s="79"/>
      <c r="V235" s="79"/>
      <c r="W235" s="79"/>
      <c r="X235" s="79"/>
      <c r="Y235" s="79"/>
      <c r="Z235" s="79"/>
      <c r="AA235" s="79"/>
      <c r="AB235" s="80"/>
    </row>
    <row r="236" spans="1:28" ht="15">
      <c r="A236" s="83"/>
      <c r="B236" s="80"/>
      <c r="C236" s="80"/>
      <c r="D236" s="80"/>
      <c r="E236" s="79"/>
      <c r="F236" s="79"/>
      <c r="G236" s="79"/>
      <c r="H236" s="79"/>
      <c r="I236" s="79"/>
      <c r="J236" s="79"/>
      <c r="K236" s="79"/>
      <c r="L236" s="79"/>
      <c r="M236" s="83"/>
      <c r="N236" s="79"/>
      <c r="O236" s="79"/>
      <c r="P236" s="79"/>
      <c r="Q236" s="79"/>
      <c r="R236" s="79"/>
      <c r="S236" s="79"/>
      <c r="T236" s="79"/>
      <c r="U236" s="79"/>
      <c r="V236" s="79"/>
      <c r="W236" s="79"/>
      <c r="X236" s="79"/>
      <c r="Y236" s="79"/>
      <c r="Z236" s="79"/>
      <c r="AA236" s="79"/>
      <c r="AB236" s="80"/>
    </row>
    <row r="237" spans="1:28" ht="15">
      <c r="A237" s="83"/>
      <c r="B237" s="80"/>
      <c r="C237" s="80"/>
      <c r="D237" s="80"/>
      <c r="E237" s="79"/>
      <c r="F237" s="79"/>
      <c r="G237" s="79"/>
      <c r="H237" s="79"/>
      <c r="I237" s="79"/>
      <c r="J237" s="79"/>
      <c r="K237" s="79"/>
      <c r="L237" s="79"/>
      <c r="M237" s="83"/>
      <c r="N237" s="79"/>
      <c r="O237" s="79"/>
      <c r="P237" s="79"/>
      <c r="Q237" s="79"/>
      <c r="R237" s="79"/>
      <c r="S237" s="79"/>
      <c r="T237" s="79"/>
      <c r="U237" s="79"/>
      <c r="V237" s="79"/>
      <c r="W237" s="79"/>
      <c r="X237" s="79"/>
      <c r="Y237" s="79"/>
      <c r="Z237" s="79"/>
      <c r="AA237" s="79"/>
      <c r="AB237" s="80"/>
    </row>
    <row r="238" spans="1:28" ht="15">
      <c r="A238" s="83"/>
      <c r="B238" s="80"/>
      <c r="C238" s="80"/>
      <c r="D238" s="80"/>
      <c r="E238" s="79"/>
      <c r="F238" s="79"/>
      <c r="G238" s="79"/>
      <c r="H238" s="79"/>
      <c r="I238" s="79"/>
      <c r="J238" s="79"/>
      <c r="K238" s="79"/>
      <c r="L238" s="79"/>
      <c r="M238" s="83"/>
      <c r="N238" s="79"/>
      <c r="O238" s="79"/>
      <c r="P238" s="79"/>
      <c r="Q238" s="79"/>
      <c r="R238" s="79"/>
      <c r="S238" s="79"/>
      <c r="T238" s="79"/>
      <c r="U238" s="79"/>
      <c r="V238" s="79"/>
      <c r="W238" s="79"/>
      <c r="X238" s="79"/>
      <c r="Y238" s="79"/>
      <c r="Z238" s="79"/>
      <c r="AA238" s="79"/>
      <c r="AB238" s="80"/>
    </row>
    <row r="239" spans="1:28" ht="15">
      <c r="A239" s="83"/>
      <c r="B239" s="80"/>
      <c r="C239" s="80"/>
      <c r="D239" s="80"/>
      <c r="E239" s="79"/>
      <c r="F239" s="79"/>
      <c r="G239" s="79"/>
      <c r="H239" s="79"/>
      <c r="I239" s="79"/>
      <c r="J239" s="79"/>
      <c r="K239" s="79"/>
      <c r="L239" s="79"/>
      <c r="M239" s="83"/>
      <c r="N239" s="79"/>
      <c r="O239" s="79"/>
      <c r="P239" s="79"/>
      <c r="Q239" s="79"/>
      <c r="R239" s="79"/>
      <c r="S239" s="79"/>
      <c r="T239" s="79"/>
      <c r="U239" s="79"/>
      <c r="V239" s="79"/>
      <c r="W239" s="79"/>
      <c r="X239" s="79"/>
      <c r="Y239" s="79"/>
      <c r="Z239" s="79"/>
      <c r="AA239" s="79"/>
      <c r="AB239" s="80"/>
    </row>
    <row r="240" spans="1:28" ht="15">
      <c r="A240" s="83"/>
      <c r="B240" s="80"/>
      <c r="C240" s="80"/>
      <c r="D240" s="80"/>
      <c r="E240" s="79"/>
      <c r="F240" s="79"/>
      <c r="G240" s="79"/>
      <c r="H240" s="79"/>
      <c r="I240" s="79"/>
      <c r="J240" s="79"/>
      <c r="K240" s="79"/>
      <c r="L240" s="79"/>
      <c r="M240" s="83"/>
      <c r="N240" s="79"/>
      <c r="O240" s="79"/>
      <c r="P240" s="79"/>
      <c r="Q240" s="79"/>
      <c r="R240" s="79"/>
      <c r="S240" s="79"/>
      <c r="T240" s="79"/>
      <c r="U240" s="79"/>
      <c r="V240" s="79"/>
      <c r="W240" s="79"/>
      <c r="X240" s="79"/>
      <c r="Y240" s="79"/>
      <c r="Z240" s="79"/>
      <c r="AA240" s="79"/>
      <c r="AB240" s="80"/>
    </row>
    <row r="241" spans="1:28" ht="15">
      <c r="A241" s="83"/>
      <c r="B241" s="80"/>
      <c r="C241" s="80"/>
      <c r="D241" s="80"/>
      <c r="E241" s="79"/>
      <c r="F241" s="79"/>
      <c r="G241" s="79"/>
      <c r="H241" s="79"/>
      <c r="I241" s="79"/>
      <c r="J241" s="79"/>
      <c r="K241" s="79"/>
      <c r="L241" s="79"/>
      <c r="M241" s="83"/>
      <c r="N241" s="79"/>
      <c r="O241" s="79"/>
      <c r="P241" s="79"/>
      <c r="Q241" s="79"/>
      <c r="R241" s="79"/>
      <c r="S241" s="79"/>
      <c r="T241" s="79"/>
      <c r="U241" s="79"/>
      <c r="V241" s="79"/>
      <c r="W241" s="79"/>
      <c r="X241" s="79"/>
      <c r="Y241" s="79"/>
      <c r="Z241" s="79"/>
      <c r="AA241" s="79"/>
      <c r="AB241" s="80"/>
    </row>
    <row r="242" spans="1:28" ht="15">
      <c r="A242" s="83"/>
      <c r="B242" s="80"/>
      <c r="C242" s="80"/>
      <c r="D242" s="80"/>
      <c r="E242" s="79"/>
      <c r="F242" s="79"/>
      <c r="G242" s="79"/>
      <c r="H242" s="79"/>
      <c r="I242" s="79"/>
      <c r="J242" s="79"/>
      <c r="K242" s="79"/>
      <c r="L242" s="79"/>
      <c r="M242" s="83"/>
      <c r="N242" s="79"/>
      <c r="O242" s="79"/>
      <c r="P242" s="79"/>
      <c r="Q242" s="79"/>
      <c r="R242" s="79"/>
      <c r="S242" s="79"/>
      <c r="T242" s="79"/>
      <c r="U242" s="79"/>
      <c r="V242" s="79"/>
      <c r="W242" s="79"/>
      <c r="X242" s="79"/>
      <c r="Y242" s="79"/>
      <c r="Z242" s="79"/>
      <c r="AA242" s="79"/>
      <c r="AB242" s="80"/>
    </row>
    <row r="243" spans="1:28" ht="15">
      <c r="A243" s="83"/>
      <c r="B243" s="80"/>
      <c r="C243" s="80"/>
      <c r="D243" s="80"/>
      <c r="E243" s="79"/>
      <c r="F243" s="79"/>
      <c r="G243" s="79"/>
      <c r="H243" s="79"/>
      <c r="I243" s="79"/>
      <c r="J243" s="79"/>
      <c r="K243" s="79"/>
      <c r="L243" s="79"/>
      <c r="M243" s="83"/>
      <c r="N243" s="79"/>
      <c r="O243" s="79"/>
      <c r="P243" s="79"/>
      <c r="Q243" s="79"/>
      <c r="R243" s="79"/>
      <c r="S243" s="79"/>
      <c r="T243" s="79"/>
      <c r="U243" s="79"/>
      <c r="V243" s="79"/>
      <c r="W243" s="79"/>
      <c r="X243" s="79"/>
      <c r="Y243" s="79"/>
      <c r="Z243" s="79"/>
      <c r="AA243" s="79"/>
      <c r="AB243" s="80"/>
    </row>
    <row r="244" spans="1:28" ht="15">
      <c r="A244" s="83"/>
      <c r="B244" s="80"/>
      <c r="C244" s="80"/>
      <c r="D244" s="80"/>
      <c r="E244" s="79"/>
      <c r="F244" s="79"/>
      <c r="G244" s="79"/>
      <c r="H244" s="79"/>
      <c r="I244" s="79"/>
      <c r="J244" s="79"/>
      <c r="K244" s="79"/>
      <c r="L244" s="79"/>
      <c r="M244" s="83"/>
      <c r="N244" s="79"/>
      <c r="O244" s="79"/>
      <c r="P244" s="79"/>
      <c r="Q244" s="79"/>
      <c r="R244" s="79"/>
      <c r="S244" s="79"/>
      <c r="T244" s="79"/>
      <c r="U244" s="79"/>
      <c r="V244" s="79"/>
      <c r="W244" s="79"/>
      <c r="X244" s="79"/>
      <c r="Y244" s="79"/>
      <c r="Z244" s="79"/>
      <c r="AA244" s="79"/>
      <c r="AB244" s="80"/>
    </row>
    <row r="245" spans="1:28" ht="15">
      <c r="A245" s="83"/>
      <c r="B245" s="80"/>
      <c r="C245" s="80"/>
      <c r="D245" s="80"/>
      <c r="E245" s="79"/>
      <c r="F245" s="79"/>
      <c r="G245" s="79"/>
      <c r="H245" s="79"/>
      <c r="I245" s="79"/>
      <c r="J245" s="79"/>
      <c r="K245" s="79"/>
      <c r="L245" s="79"/>
      <c r="M245" s="83"/>
      <c r="N245" s="79"/>
      <c r="O245" s="79"/>
      <c r="P245" s="79"/>
      <c r="Q245" s="79"/>
      <c r="R245" s="79"/>
      <c r="S245" s="79"/>
      <c r="T245" s="79"/>
      <c r="U245" s="79"/>
      <c r="V245" s="79"/>
      <c r="W245" s="79"/>
      <c r="X245" s="79"/>
      <c r="Y245" s="79"/>
      <c r="Z245" s="79"/>
      <c r="AA245" s="79"/>
      <c r="AB245" s="80"/>
    </row>
    <row r="246" spans="1:28" ht="15">
      <c r="A246" s="83"/>
      <c r="B246" s="80"/>
      <c r="C246" s="80"/>
      <c r="D246" s="80"/>
      <c r="E246" s="79"/>
      <c r="F246" s="79"/>
      <c r="G246" s="79"/>
      <c r="H246" s="79"/>
      <c r="I246" s="79"/>
      <c r="J246" s="79"/>
      <c r="K246" s="79"/>
      <c r="L246" s="79"/>
      <c r="M246" s="83"/>
      <c r="N246" s="79"/>
      <c r="O246" s="79"/>
      <c r="P246" s="79"/>
      <c r="Q246" s="79"/>
      <c r="R246" s="79"/>
      <c r="S246" s="79"/>
      <c r="T246" s="79"/>
      <c r="U246" s="79"/>
      <c r="V246" s="79"/>
      <c r="W246" s="79"/>
      <c r="X246" s="79"/>
      <c r="Y246" s="79"/>
      <c r="Z246" s="79"/>
      <c r="AA246" s="79"/>
      <c r="AB246" s="80"/>
    </row>
    <row r="247" spans="1:28" ht="15">
      <c r="A247" s="83"/>
      <c r="B247" s="80"/>
      <c r="C247" s="80"/>
      <c r="D247" s="80"/>
      <c r="E247" s="79"/>
      <c r="F247" s="79"/>
      <c r="G247" s="79"/>
      <c r="H247" s="79"/>
      <c r="I247" s="79"/>
      <c r="J247" s="79"/>
      <c r="K247" s="79"/>
      <c r="L247" s="79"/>
      <c r="M247" s="83"/>
      <c r="N247" s="79"/>
      <c r="O247" s="79"/>
      <c r="P247" s="79"/>
      <c r="Q247" s="79"/>
      <c r="R247" s="79"/>
      <c r="S247" s="79"/>
      <c r="T247" s="79"/>
      <c r="U247" s="79"/>
      <c r="V247" s="79"/>
      <c r="W247" s="79"/>
      <c r="X247" s="79"/>
      <c r="Y247" s="79"/>
      <c r="Z247" s="79"/>
      <c r="AA247" s="79"/>
      <c r="AB247" s="80"/>
    </row>
    <row r="248" spans="1:28" ht="15">
      <c r="A248" s="83"/>
      <c r="B248" s="80"/>
      <c r="C248" s="80"/>
      <c r="D248" s="80"/>
      <c r="E248" s="79"/>
      <c r="F248" s="79"/>
      <c r="G248" s="79"/>
      <c r="H248" s="79"/>
      <c r="I248" s="79"/>
      <c r="J248" s="79"/>
      <c r="K248" s="79"/>
      <c r="L248" s="79"/>
      <c r="M248" s="83"/>
      <c r="N248" s="79"/>
      <c r="O248" s="79"/>
      <c r="P248" s="79"/>
      <c r="Q248" s="79"/>
      <c r="R248" s="79"/>
      <c r="S248" s="79"/>
      <c r="T248" s="79"/>
      <c r="U248" s="79"/>
      <c r="V248" s="79"/>
      <c r="W248" s="79"/>
      <c r="X248" s="79"/>
      <c r="Y248" s="79"/>
      <c r="Z248" s="79"/>
      <c r="AA248" s="79"/>
      <c r="AB248" s="80"/>
    </row>
    <row r="249" spans="1:28" ht="15">
      <c r="A249" s="83"/>
      <c r="B249" s="80"/>
      <c r="C249" s="80"/>
      <c r="D249" s="80"/>
      <c r="E249" s="79"/>
      <c r="F249" s="79"/>
      <c r="G249" s="79"/>
      <c r="H249" s="79"/>
      <c r="I249" s="79"/>
      <c r="J249" s="79"/>
      <c r="K249" s="79"/>
      <c r="L249" s="79"/>
      <c r="M249" s="83"/>
      <c r="N249" s="79"/>
      <c r="O249" s="79"/>
      <c r="P249" s="79"/>
      <c r="Q249" s="79"/>
      <c r="R249" s="79"/>
      <c r="S249" s="79"/>
      <c r="T249" s="79"/>
      <c r="U249" s="79"/>
      <c r="V249" s="79"/>
      <c r="W249" s="79"/>
      <c r="X249" s="79"/>
      <c r="Y249" s="79"/>
      <c r="Z249" s="79"/>
      <c r="AA249" s="79"/>
      <c r="AB249" s="80"/>
    </row>
    <row r="250" spans="1:28" ht="15">
      <c r="A250" s="83"/>
      <c r="B250" s="80"/>
      <c r="C250" s="80"/>
      <c r="D250" s="80"/>
      <c r="E250" s="79"/>
      <c r="F250" s="79"/>
      <c r="G250" s="79"/>
      <c r="H250" s="79"/>
      <c r="I250" s="79"/>
      <c r="J250" s="79"/>
      <c r="K250" s="79"/>
      <c r="L250" s="79"/>
      <c r="M250" s="83"/>
      <c r="N250" s="79"/>
      <c r="O250" s="79"/>
      <c r="P250" s="79"/>
      <c r="Q250" s="79"/>
      <c r="R250" s="79"/>
      <c r="S250" s="79"/>
      <c r="T250" s="79"/>
      <c r="U250" s="79"/>
      <c r="V250" s="79"/>
      <c r="W250" s="79"/>
      <c r="X250" s="79"/>
      <c r="Y250" s="79"/>
      <c r="Z250" s="79"/>
      <c r="AA250" s="79"/>
      <c r="AB250" s="80"/>
    </row>
    <row r="251" spans="1:28" ht="15">
      <c r="A251" s="83"/>
      <c r="B251" s="80"/>
      <c r="C251" s="80"/>
      <c r="D251" s="80"/>
      <c r="E251" s="79"/>
      <c r="F251" s="79"/>
      <c r="G251" s="79"/>
      <c r="H251" s="79"/>
      <c r="I251" s="79"/>
      <c r="J251" s="79"/>
      <c r="K251" s="79"/>
      <c r="L251" s="79"/>
      <c r="M251" s="83"/>
      <c r="N251" s="79"/>
      <c r="O251" s="79"/>
      <c r="P251" s="79"/>
      <c r="Q251" s="79"/>
      <c r="R251" s="79"/>
      <c r="S251" s="79"/>
      <c r="T251" s="79"/>
      <c r="U251" s="79"/>
      <c r="V251" s="79"/>
      <c r="W251" s="79"/>
      <c r="X251" s="79"/>
      <c r="Y251" s="79"/>
      <c r="Z251" s="79"/>
      <c r="AA251" s="79"/>
      <c r="AB251" s="80"/>
    </row>
    <row r="252" spans="1:28" ht="15">
      <c r="A252" s="83"/>
      <c r="B252" s="80"/>
      <c r="C252" s="80"/>
      <c r="D252" s="80"/>
      <c r="E252" s="79"/>
      <c r="F252" s="79"/>
      <c r="G252" s="79"/>
      <c r="H252" s="79"/>
      <c r="I252" s="79"/>
      <c r="J252" s="79"/>
      <c r="K252" s="79"/>
      <c r="L252" s="79"/>
      <c r="M252" s="83"/>
      <c r="N252" s="79"/>
      <c r="O252" s="79"/>
      <c r="P252" s="79"/>
      <c r="Q252" s="79"/>
      <c r="R252" s="79"/>
      <c r="S252" s="79"/>
      <c r="T252" s="79"/>
      <c r="U252" s="79"/>
      <c r="V252" s="79"/>
      <c r="W252" s="79"/>
      <c r="X252" s="79"/>
      <c r="Y252" s="79"/>
      <c r="Z252" s="79"/>
      <c r="AA252" s="79"/>
      <c r="AB252" s="80"/>
    </row>
    <row r="253" spans="1:28" ht="15">
      <c r="A253" s="83"/>
      <c r="B253" s="80"/>
      <c r="C253" s="80"/>
      <c r="D253" s="80"/>
      <c r="E253" s="79"/>
      <c r="F253" s="79"/>
      <c r="G253" s="79"/>
      <c r="H253" s="79"/>
      <c r="I253" s="79"/>
      <c r="J253" s="79"/>
      <c r="K253" s="79"/>
      <c r="L253" s="79"/>
      <c r="M253" s="83"/>
      <c r="N253" s="79"/>
      <c r="O253" s="79"/>
      <c r="P253" s="79"/>
      <c r="Q253" s="79"/>
      <c r="R253" s="79"/>
      <c r="S253" s="79"/>
      <c r="T253" s="79"/>
      <c r="U253" s="79"/>
      <c r="V253" s="79"/>
      <c r="W253" s="79"/>
      <c r="X253" s="79"/>
      <c r="Y253" s="79"/>
      <c r="Z253" s="79"/>
      <c r="AA253" s="79"/>
      <c r="AB253" s="80"/>
    </row>
    <row r="254" spans="1:28" ht="15">
      <c r="A254" s="83"/>
      <c r="B254" s="80"/>
      <c r="C254" s="80"/>
      <c r="D254" s="80"/>
      <c r="E254" s="79"/>
      <c r="F254" s="79"/>
      <c r="G254" s="79"/>
      <c r="H254" s="79"/>
      <c r="I254" s="79"/>
      <c r="J254" s="79"/>
      <c r="K254" s="79"/>
      <c r="L254" s="79"/>
      <c r="M254" s="83"/>
      <c r="N254" s="79"/>
      <c r="O254" s="79"/>
      <c r="P254" s="79"/>
      <c r="Q254" s="79"/>
      <c r="R254" s="79"/>
      <c r="S254" s="79"/>
      <c r="T254" s="79"/>
      <c r="U254" s="79"/>
      <c r="V254" s="79"/>
      <c r="W254" s="79"/>
      <c r="X254" s="79"/>
      <c r="Y254" s="79"/>
      <c r="Z254" s="79"/>
      <c r="AA254" s="79"/>
      <c r="AB254" s="80"/>
    </row>
    <row r="255" spans="1:28" ht="15">
      <c r="A255" s="83"/>
      <c r="B255" s="80"/>
      <c r="C255" s="80"/>
      <c r="D255" s="80"/>
      <c r="E255" s="79"/>
      <c r="F255" s="79"/>
      <c r="G255" s="79"/>
      <c r="H255" s="79"/>
      <c r="I255" s="79"/>
      <c r="J255" s="79"/>
      <c r="K255" s="79"/>
      <c r="L255" s="79"/>
      <c r="M255" s="83"/>
      <c r="N255" s="79"/>
      <c r="O255" s="79"/>
      <c r="P255" s="79"/>
      <c r="Q255" s="79"/>
      <c r="R255" s="79"/>
      <c r="S255" s="79"/>
      <c r="T255" s="79"/>
      <c r="U255" s="79"/>
      <c r="V255" s="79"/>
      <c r="W255" s="79"/>
      <c r="X255" s="79"/>
      <c r="Y255" s="79"/>
      <c r="Z255" s="79"/>
      <c r="AA255" s="79"/>
      <c r="AB255" s="80"/>
    </row>
    <row r="256" spans="1:28" ht="15">
      <c r="A256" s="83"/>
      <c r="B256" s="80"/>
      <c r="C256" s="80"/>
      <c r="D256" s="80"/>
      <c r="E256" s="79"/>
      <c r="F256" s="79"/>
      <c r="G256" s="79"/>
      <c r="H256" s="79"/>
      <c r="I256" s="79"/>
      <c r="J256" s="79"/>
      <c r="K256" s="79"/>
      <c r="L256" s="79"/>
      <c r="M256" s="83"/>
      <c r="N256" s="79"/>
      <c r="O256" s="79"/>
      <c r="P256" s="79"/>
      <c r="Q256" s="79"/>
      <c r="R256" s="79"/>
      <c r="S256" s="79"/>
      <c r="T256" s="79"/>
      <c r="U256" s="79"/>
      <c r="V256" s="79"/>
      <c r="W256" s="79"/>
      <c r="X256" s="79"/>
      <c r="Y256" s="79"/>
      <c r="Z256" s="79"/>
      <c r="AA256" s="79"/>
      <c r="AB256" s="80"/>
    </row>
    <row r="257" spans="1:28" ht="15">
      <c r="A257" s="83"/>
      <c r="B257" s="80"/>
      <c r="C257" s="80"/>
      <c r="D257" s="80"/>
      <c r="E257" s="79"/>
      <c r="F257" s="79"/>
      <c r="G257" s="79"/>
      <c r="H257" s="79"/>
      <c r="I257" s="79"/>
      <c r="J257" s="79"/>
      <c r="K257" s="79"/>
      <c r="L257" s="79"/>
      <c r="M257" s="83"/>
      <c r="N257" s="79"/>
      <c r="O257" s="79"/>
      <c r="P257" s="79"/>
      <c r="Q257" s="79"/>
      <c r="R257" s="79"/>
      <c r="S257" s="79"/>
      <c r="T257" s="79"/>
      <c r="U257" s="79"/>
      <c r="V257" s="79"/>
      <c r="W257" s="79"/>
      <c r="X257" s="79"/>
      <c r="Y257" s="79"/>
      <c r="Z257" s="79"/>
      <c r="AA257" s="79"/>
      <c r="AB257" s="80"/>
    </row>
    <row r="258" spans="1:28" ht="15">
      <c r="A258" s="83"/>
      <c r="B258" s="80"/>
      <c r="C258" s="80"/>
      <c r="D258" s="80"/>
      <c r="E258" s="79"/>
      <c r="F258" s="79"/>
      <c r="G258" s="79"/>
      <c r="H258" s="79"/>
      <c r="I258" s="79"/>
      <c r="J258" s="79"/>
      <c r="K258" s="79"/>
      <c r="L258" s="79"/>
      <c r="M258" s="83"/>
      <c r="N258" s="79"/>
      <c r="O258" s="79"/>
      <c r="P258" s="79"/>
      <c r="Q258" s="79"/>
      <c r="R258" s="79"/>
      <c r="S258" s="79"/>
      <c r="T258" s="79"/>
      <c r="U258" s="79"/>
      <c r="V258" s="79"/>
      <c r="W258" s="79"/>
      <c r="X258" s="79"/>
      <c r="Y258" s="79"/>
      <c r="Z258" s="79"/>
      <c r="AA258" s="79"/>
      <c r="AB258" s="80"/>
    </row>
    <row r="259" spans="1:28" ht="15">
      <c r="A259" s="83"/>
      <c r="B259" s="80"/>
      <c r="C259" s="80"/>
      <c r="D259" s="80"/>
      <c r="E259" s="79"/>
      <c r="F259" s="79"/>
      <c r="G259" s="79"/>
      <c r="H259" s="79"/>
      <c r="I259" s="79"/>
      <c r="J259" s="79"/>
      <c r="K259" s="79"/>
      <c r="L259" s="79"/>
      <c r="M259" s="83"/>
      <c r="N259" s="79"/>
      <c r="O259" s="79"/>
      <c r="P259" s="79"/>
      <c r="Q259" s="79"/>
      <c r="R259" s="79"/>
      <c r="S259" s="79"/>
      <c r="T259" s="79"/>
      <c r="U259" s="79"/>
      <c r="V259" s="79"/>
      <c r="W259" s="79"/>
      <c r="X259" s="79"/>
      <c r="Y259" s="79"/>
      <c r="Z259" s="79"/>
      <c r="AA259" s="79"/>
      <c r="AB259" s="80"/>
    </row>
    <row r="260" spans="1:28" ht="15">
      <c r="A260" s="83"/>
      <c r="B260" s="80"/>
      <c r="C260" s="80"/>
      <c r="D260" s="80"/>
      <c r="E260" s="79"/>
      <c r="F260" s="79"/>
      <c r="G260" s="79"/>
      <c r="H260" s="79"/>
      <c r="I260" s="79"/>
      <c r="J260" s="79"/>
      <c r="K260" s="79"/>
      <c r="L260" s="79"/>
      <c r="M260" s="83"/>
      <c r="N260" s="79"/>
      <c r="O260" s="79"/>
      <c r="P260" s="79"/>
      <c r="Q260" s="79"/>
      <c r="R260" s="79"/>
      <c r="S260" s="79"/>
      <c r="T260" s="79"/>
      <c r="U260" s="79"/>
      <c r="V260" s="79"/>
      <c r="W260" s="79"/>
      <c r="X260" s="79"/>
      <c r="Y260" s="79"/>
      <c r="Z260" s="79"/>
      <c r="AA260" s="79"/>
      <c r="AB260" s="80"/>
    </row>
    <row r="261" spans="1:28" ht="15">
      <c r="A261" s="83"/>
      <c r="B261" s="80"/>
      <c r="C261" s="80"/>
      <c r="D261" s="80"/>
      <c r="E261" s="79"/>
      <c r="F261" s="79"/>
      <c r="G261" s="79"/>
      <c r="H261" s="79"/>
      <c r="I261" s="79"/>
      <c r="J261" s="79"/>
      <c r="K261" s="79"/>
      <c r="L261" s="79"/>
      <c r="M261" s="83"/>
      <c r="N261" s="79"/>
      <c r="O261" s="79"/>
      <c r="P261" s="79"/>
      <c r="Q261" s="79"/>
      <c r="R261" s="79"/>
      <c r="S261" s="79"/>
      <c r="T261" s="79"/>
      <c r="U261" s="79"/>
      <c r="V261" s="79"/>
      <c r="W261" s="79"/>
      <c r="X261" s="79"/>
      <c r="Y261" s="79"/>
      <c r="Z261" s="79"/>
      <c r="AA261" s="79"/>
      <c r="AB261" s="80"/>
    </row>
    <row r="262" spans="1:28" ht="15">
      <c r="A262" s="83"/>
      <c r="B262" s="80"/>
      <c r="C262" s="80"/>
      <c r="D262" s="80"/>
      <c r="E262" s="79"/>
      <c r="F262" s="79"/>
      <c r="G262" s="79"/>
      <c r="H262" s="79"/>
      <c r="I262" s="79"/>
      <c r="J262" s="79"/>
      <c r="K262" s="79"/>
      <c r="L262" s="79"/>
      <c r="M262" s="83"/>
      <c r="N262" s="79"/>
      <c r="O262" s="79"/>
      <c r="P262" s="79"/>
      <c r="Q262" s="79"/>
      <c r="R262" s="79"/>
      <c r="S262" s="79"/>
      <c r="T262" s="79"/>
      <c r="U262" s="79"/>
      <c r="V262" s="79"/>
      <c r="W262" s="79"/>
      <c r="X262" s="79"/>
      <c r="Y262" s="79"/>
      <c r="Z262" s="79"/>
      <c r="AA262" s="79"/>
      <c r="AB262" s="80"/>
    </row>
    <row r="263" spans="1:28" ht="15">
      <c r="A263" s="83"/>
      <c r="B263" s="80"/>
      <c r="C263" s="80"/>
      <c r="D263" s="80"/>
      <c r="E263" s="79"/>
      <c r="F263" s="79"/>
      <c r="G263" s="79"/>
      <c r="H263" s="79"/>
      <c r="I263" s="79"/>
      <c r="J263" s="79"/>
      <c r="K263" s="79"/>
      <c r="L263" s="79"/>
      <c r="M263" s="83"/>
      <c r="N263" s="79"/>
      <c r="O263" s="79"/>
      <c r="P263" s="79"/>
      <c r="Q263" s="79"/>
      <c r="R263" s="79"/>
      <c r="S263" s="79"/>
      <c r="T263" s="79"/>
      <c r="U263" s="79"/>
      <c r="V263" s="79"/>
      <c r="W263" s="79"/>
      <c r="X263" s="79"/>
      <c r="Y263" s="79"/>
      <c r="Z263" s="79"/>
      <c r="AA263" s="79"/>
      <c r="AB263" s="80"/>
    </row>
    <row r="264" spans="1:28" ht="15">
      <c r="A264" s="83"/>
      <c r="B264" s="80"/>
      <c r="C264" s="80"/>
      <c r="D264" s="80"/>
      <c r="E264" s="79"/>
      <c r="F264" s="79"/>
      <c r="G264" s="79"/>
      <c r="H264" s="79"/>
      <c r="I264" s="79"/>
      <c r="J264" s="79"/>
      <c r="K264" s="79"/>
      <c r="L264" s="79"/>
      <c r="M264" s="83"/>
      <c r="N264" s="79"/>
      <c r="O264" s="79"/>
      <c r="P264" s="79"/>
      <c r="Q264" s="79"/>
      <c r="R264" s="79"/>
      <c r="S264" s="79"/>
      <c r="T264" s="79"/>
      <c r="U264" s="79"/>
      <c r="V264" s="79"/>
      <c r="W264" s="79"/>
      <c r="X264" s="79"/>
      <c r="Y264" s="79"/>
      <c r="Z264" s="79"/>
      <c r="AA264" s="79"/>
      <c r="AB264" s="80"/>
    </row>
    <row r="265" spans="1:28" ht="15">
      <c r="A265" s="83"/>
      <c r="B265" s="80"/>
      <c r="C265" s="80"/>
      <c r="D265" s="80"/>
      <c r="E265" s="79"/>
      <c r="F265" s="79"/>
      <c r="G265" s="79"/>
      <c r="H265" s="79"/>
      <c r="I265" s="79"/>
      <c r="J265" s="79"/>
      <c r="K265" s="79"/>
      <c r="L265" s="79"/>
      <c r="M265" s="83"/>
      <c r="N265" s="79"/>
      <c r="O265" s="79"/>
      <c r="P265" s="79"/>
      <c r="Q265" s="79"/>
      <c r="R265" s="79"/>
      <c r="S265" s="79"/>
      <c r="T265" s="79"/>
      <c r="U265" s="79"/>
      <c r="V265" s="79"/>
      <c r="W265" s="79"/>
      <c r="X265" s="79"/>
      <c r="Y265" s="79"/>
      <c r="Z265" s="79"/>
      <c r="AA265" s="79"/>
      <c r="AB265" s="80"/>
    </row>
    <row r="266" spans="1:28" ht="15">
      <c r="A266" s="83"/>
      <c r="B266" s="80"/>
      <c r="C266" s="80"/>
      <c r="D266" s="80"/>
      <c r="E266" s="79"/>
      <c r="F266" s="79"/>
      <c r="G266" s="79"/>
      <c r="H266" s="79"/>
      <c r="I266" s="79"/>
      <c r="J266" s="79"/>
      <c r="K266" s="79"/>
      <c r="L266" s="79"/>
      <c r="M266" s="83"/>
      <c r="N266" s="79"/>
      <c r="O266" s="79"/>
      <c r="P266" s="79"/>
      <c r="Q266" s="79"/>
      <c r="R266" s="79"/>
      <c r="S266" s="79"/>
      <c r="T266" s="79"/>
      <c r="U266" s="79"/>
      <c r="V266" s="79"/>
      <c r="W266" s="79"/>
      <c r="X266" s="79"/>
      <c r="Y266" s="79"/>
      <c r="Z266" s="79"/>
      <c r="AA266" s="79"/>
      <c r="AB266" s="80"/>
    </row>
    <row r="267" spans="1:28" ht="15">
      <c r="A267" s="83"/>
      <c r="B267" s="80"/>
      <c r="C267" s="80"/>
      <c r="D267" s="80"/>
      <c r="E267" s="79"/>
      <c r="F267" s="79"/>
      <c r="G267" s="79"/>
      <c r="H267" s="79"/>
      <c r="I267" s="79"/>
      <c r="J267" s="79"/>
      <c r="K267" s="79"/>
      <c r="L267" s="79"/>
      <c r="M267" s="83"/>
      <c r="N267" s="79"/>
      <c r="O267" s="79"/>
      <c r="P267" s="79"/>
      <c r="Q267" s="79"/>
      <c r="R267" s="79"/>
      <c r="S267" s="79"/>
      <c r="T267" s="79"/>
      <c r="U267" s="79"/>
      <c r="V267" s="79"/>
      <c r="W267" s="79"/>
      <c r="X267" s="79"/>
      <c r="Y267" s="79"/>
      <c r="Z267" s="79"/>
      <c r="AA267" s="79"/>
      <c r="AB267" s="80"/>
    </row>
    <row r="268" spans="1:28" ht="15">
      <c r="A268" s="83"/>
      <c r="B268" s="80"/>
      <c r="C268" s="80"/>
      <c r="D268" s="80"/>
      <c r="E268" s="79"/>
      <c r="F268" s="79"/>
      <c r="G268" s="79"/>
      <c r="H268" s="79"/>
      <c r="I268" s="79"/>
      <c r="J268" s="79"/>
      <c r="K268" s="79"/>
      <c r="L268" s="79"/>
      <c r="M268" s="83"/>
      <c r="N268" s="79"/>
      <c r="O268" s="79"/>
      <c r="P268" s="79"/>
      <c r="Q268" s="79"/>
      <c r="R268" s="79"/>
      <c r="S268" s="79"/>
      <c r="T268" s="79"/>
      <c r="U268" s="79"/>
      <c r="V268" s="79"/>
      <c r="W268" s="79"/>
      <c r="X268" s="79"/>
      <c r="Y268" s="79"/>
      <c r="Z268" s="79"/>
      <c r="AA268" s="79"/>
      <c r="AB268" s="80"/>
    </row>
    <row r="269" spans="1:28" ht="15">
      <c r="A269" s="83"/>
      <c r="B269" s="80"/>
      <c r="C269" s="80"/>
      <c r="D269" s="80"/>
      <c r="E269" s="79"/>
      <c r="F269" s="79"/>
      <c r="G269" s="79"/>
      <c r="H269" s="79"/>
      <c r="I269" s="79"/>
      <c r="J269" s="79"/>
      <c r="K269" s="79"/>
      <c r="L269" s="79"/>
      <c r="M269" s="83"/>
      <c r="N269" s="79"/>
      <c r="O269" s="79"/>
      <c r="P269" s="79"/>
      <c r="Q269" s="79"/>
      <c r="R269" s="79"/>
      <c r="S269" s="79"/>
      <c r="T269" s="79"/>
      <c r="U269" s="79"/>
      <c r="V269" s="79"/>
      <c r="W269" s="79"/>
      <c r="X269" s="79"/>
      <c r="Y269" s="79"/>
      <c r="Z269" s="79"/>
      <c r="AA269" s="79"/>
      <c r="AB269" s="80"/>
    </row>
    <row r="270" spans="1:28" ht="15">
      <c r="A270" s="83"/>
      <c r="B270" s="80"/>
      <c r="C270" s="80"/>
      <c r="D270" s="80"/>
      <c r="E270" s="79"/>
      <c r="F270" s="79"/>
      <c r="G270" s="79"/>
      <c r="H270" s="79"/>
      <c r="I270" s="79"/>
      <c r="J270" s="79"/>
      <c r="K270" s="79"/>
      <c r="L270" s="79"/>
      <c r="M270" s="83"/>
      <c r="N270" s="79"/>
      <c r="O270" s="79"/>
      <c r="P270" s="79"/>
      <c r="Q270" s="79"/>
      <c r="R270" s="79"/>
      <c r="S270" s="79"/>
      <c r="T270" s="79"/>
      <c r="U270" s="79"/>
      <c r="V270" s="79"/>
      <c r="W270" s="79"/>
      <c r="X270" s="79"/>
      <c r="Y270" s="79"/>
      <c r="Z270" s="79"/>
      <c r="AA270" s="79"/>
      <c r="AB270" s="80"/>
    </row>
    <row r="271" spans="1:28" ht="15">
      <c r="A271" s="83"/>
      <c r="B271" s="80"/>
      <c r="C271" s="80"/>
      <c r="D271" s="80"/>
      <c r="E271" s="79"/>
      <c r="F271" s="79"/>
      <c r="G271" s="79"/>
      <c r="H271" s="79"/>
      <c r="I271" s="79"/>
      <c r="J271" s="79"/>
      <c r="K271" s="79"/>
      <c r="L271" s="79"/>
      <c r="M271" s="83"/>
      <c r="N271" s="79"/>
      <c r="O271" s="79"/>
      <c r="P271" s="79"/>
      <c r="Q271" s="79"/>
      <c r="R271" s="79"/>
      <c r="S271" s="79"/>
      <c r="T271" s="79"/>
      <c r="U271" s="79"/>
      <c r="V271" s="79"/>
      <c r="W271" s="79"/>
      <c r="X271" s="79"/>
      <c r="Y271" s="79"/>
      <c r="Z271" s="79"/>
      <c r="AA271" s="79"/>
      <c r="AB271" s="80"/>
    </row>
    <row r="272" spans="1:28" ht="15">
      <c r="A272" s="83"/>
      <c r="B272" s="80"/>
      <c r="C272" s="80"/>
      <c r="D272" s="80"/>
      <c r="E272" s="79"/>
      <c r="F272" s="79"/>
      <c r="G272" s="79"/>
      <c r="H272" s="79"/>
      <c r="I272" s="79"/>
      <c r="J272" s="79"/>
      <c r="K272" s="79"/>
      <c r="L272" s="79"/>
      <c r="M272" s="83"/>
      <c r="N272" s="79"/>
      <c r="O272" s="79"/>
      <c r="P272" s="79"/>
      <c r="Q272" s="79"/>
      <c r="R272" s="79"/>
      <c r="S272" s="79"/>
      <c r="T272" s="79"/>
      <c r="U272" s="79"/>
      <c r="V272" s="79"/>
      <c r="W272" s="79"/>
      <c r="X272" s="79"/>
      <c r="Y272" s="79"/>
      <c r="Z272" s="79"/>
      <c r="AA272" s="79"/>
      <c r="AB272" s="80"/>
    </row>
    <row r="273" spans="1:28" ht="15">
      <c r="A273" s="83"/>
      <c r="B273" s="80"/>
      <c r="C273" s="80"/>
      <c r="D273" s="80"/>
      <c r="E273" s="79"/>
      <c r="F273" s="79"/>
      <c r="G273" s="79"/>
      <c r="H273" s="79"/>
      <c r="I273" s="79"/>
      <c r="J273" s="79"/>
      <c r="K273" s="79"/>
      <c r="L273" s="79"/>
      <c r="M273" s="83"/>
      <c r="N273" s="79"/>
      <c r="O273" s="79"/>
      <c r="P273" s="79"/>
      <c r="Q273" s="79"/>
      <c r="R273" s="79"/>
      <c r="S273" s="79"/>
      <c r="T273" s="79"/>
      <c r="U273" s="79"/>
      <c r="V273" s="79"/>
      <c r="W273" s="79"/>
      <c r="X273" s="79"/>
      <c r="Y273" s="79"/>
      <c r="Z273" s="79"/>
      <c r="AA273" s="79"/>
      <c r="AB273" s="80"/>
    </row>
    <row r="274" spans="1:28" ht="15">
      <c r="A274" s="83"/>
      <c r="B274" s="80"/>
      <c r="C274" s="80"/>
      <c r="D274" s="80"/>
      <c r="E274" s="79"/>
      <c r="F274" s="79"/>
      <c r="G274" s="79"/>
      <c r="H274" s="79"/>
      <c r="I274" s="79"/>
      <c r="J274" s="79"/>
      <c r="K274" s="79"/>
      <c r="L274" s="79"/>
      <c r="M274" s="83"/>
      <c r="N274" s="79"/>
      <c r="O274" s="79"/>
      <c r="P274" s="79"/>
      <c r="Q274" s="79"/>
      <c r="R274" s="79"/>
      <c r="S274" s="79"/>
      <c r="T274" s="79"/>
      <c r="U274" s="79"/>
      <c r="V274" s="79"/>
      <c r="W274" s="79"/>
      <c r="X274" s="79"/>
      <c r="Y274" s="79"/>
      <c r="Z274" s="79"/>
      <c r="AA274" s="79"/>
      <c r="AB274" s="80"/>
    </row>
    <row r="275" spans="1:28" ht="15">
      <c r="A275" s="83"/>
      <c r="B275" s="80"/>
      <c r="C275" s="80"/>
      <c r="D275" s="80"/>
      <c r="E275" s="79"/>
      <c r="F275" s="79"/>
      <c r="G275" s="79"/>
      <c r="H275" s="79"/>
      <c r="I275" s="79"/>
      <c r="J275" s="79"/>
      <c r="K275" s="79"/>
      <c r="L275" s="79"/>
      <c r="M275" s="83"/>
      <c r="N275" s="79"/>
      <c r="O275" s="79"/>
      <c r="P275" s="79"/>
      <c r="Q275" s="79"/>
      <c r="R275" s="79"/>
      <c r="S275" s="79"/>
      <c r="T275" s="79"/>
      <c r="U275" s="79"/>
      <c r="V275" s="79"/>
      <c r="W275" s="79"/>
      <c r="X275" s="79"/>
      <c r="Y275" s="79"/>
      <c r="Z275" s="79"/>
      <c r="AA275" s="79"/>
      <c r="AB275" s="80"/>
    </row>
    <row r="276" spans="1:28" ht="15">
      <c r="A276" s="83"/>
      <c r="B276" s="80"/>
      <c r="C276" s="80"/>
      <c r="D276" s="80"/>
      <c r="E276" s="79"/>
      <c r="F276" s="79"/>
      <c r="G276" s="79"/>
      <c r="H276" s="79"/>
      <c r="I276" s="79"/>
      <c r="J276" s="79"/>
      <c r="K276" s="79"/>
      <c r="L276" s="79"/>
      <c r="M276" s="83"/>
      <c r="N276" s="79"/>
      <c r="O276" s="79"/>
      <c r="P276" s="79"/>
      <c r="Q276" s="79"/>
      <c r="R276" s="79"/>
      <c r="S276" s="79"/>
      <c r="T276" s="79"/>
      <c r="U276" s="79"/>
      <c r="V276" s="79"/>
      <c r="W276" s="79"/>
      <c r="X276" s="79"/>
      <c r="Y276" s="79"/>
      <c r="Z276" s="79"/>
      <c r="AA276" s="79"/>
      <c r="AB276" s="80"/>
    </row>
    <row r="277" spans="1:28" ht="15">
      <c r="A277" s="83"/>
      <c r="B277" s="80"/>
      <c r="C277" s="80"/>
      <c r="D277" s="80"/>
      <c r="E277" s="79"/>
      <c r="F277" s="79"/>
      <c r="G277" s="79"/>
      <c r="H277" s="79"/>
      <c r="I277" s="79"/>
      <c r="J277" s="79"/>
      <c r="K277" s="79"/>
      <c r="L277" s="79"/>
      <c r="M277" s="83"/>
      <c r="N277" s="79"/>
      <c r="O277" s="79"/>
      <c r="P277" s="79"/>
      <c r="Q277" s="79"/>
      <c r="R277" s="79"/>
      <c r="S277" s="79"/>
      <c r="T277" s="79"/>
      <c r="U277" s="79"/>
      <c r="V277" s="79"/>
      <c r="W277" s="79"/>
      <c r="X277" s="79"/>
      <c r="Y277" s="79"/>
      <c r="Z277" s="79"/>
      <c r="AA277" s="79"/>
      <c r="AB277" s="80"/>
    </row>
    <row r="278" spans="1:28" ht="15">
      <c r="A278" s="83"/>
      <c r="B278" s="80"/>
      <c r="C278" s="80"/>
      <c r="D278" s="80"/>
      <c r="E278" s="79"/>
      <c r="F278" s="79"/>
      <c r="G278" s="79"/>
      <c r="H278" s="79"/>
      <c r="I278" s="79"/>
      <c r="J278" s="79"/>
      <c r="K278" s="79"/>
      <c r="L278" s="79"/>
      <c r="M278" s="83"/>
      <c r="N278" s="79"/>
      <c r="O278" s="79"/>
      <c r="P278" s="79"/>
      <c r="Q278" s="79"/>
      <c r="R278" s="79"/>
      <c r="S278" s="79"/>
      <c r="T278" s="79"/>
      <c r="U278" s="79"/>
      <c r="V278" s="79"/>
      <c r="W278" s="79"/>
      <c r="X278" s="79"/>
      <c r="Y278" s="79"/>
      <c r="Z278" s="79"/>
      <c r="AA278" s="79"/>
      <c r="AB278" s="80"/>
    </row>
    <row r="279" spans="1:28" ht="15">
      <c r="A279" s="83"/>
      <c r="B279" s="80"/>
      <c r="C279" s="80"/>
      <c r="D279" s="80"/>
      <c r="E279" s="79"/>
      <c r="F279" s="79"/>
      <c r="G279" s="79"/>
      <c r="H279" s="79"/>
      <c r="I279" s="79"/>
      <c r="J279" s="79"/>
      <c r="K279" s="79"/>
      <c r="L279" s="79"/>
      <c r="M279" s="83"/>
      <c r="N279" s="79"/>
      <c r="O279" s="79"/>
      <c r="P279" s="79"/>
      <c r="Q279" s="79"/>
      <c r="R279" s="79"/>
      <c r="S279" s="79"/>
      <c r="T279" s="79"/>
      <c r="U279" s="79"/>
      <c r="V279" s="79"/>
      <c r="W279" s="79"/>
      <c r="X279" s="79"/>
      <c r="Y279" s="79"/>
      <c r="Z279" s="79"/>
      <c r="AA279" s="79"/>
      <c r="AB279" s="80"/>
    </row>
  </sheetData>
  <mergeCells count="32">
    <mergeCell ref="AB149:AB151"/>
    <mergeCell ref="AB164:AB165"/>
    <mergeCell ref="A2:AB2"/>
    <mergeCell ref="A3:AB3"/>
    <mergeCell ref="A4:A6"/>
    <mergeCell ref="B4:B6"/>
    <mergeCell ref="C4:C6"/>
    <mergeCell ref="D4:E4"/>
    <mergeCell ref="F4:F6"/>
    <mergeCell ref="G4:G6"/>
    <mergeCell ref="S5:Y5"/>
    <mergeCell ref="J4:J6"/>
    <mergeCell ref="K4:K6"/>
    <mergeCell ref="L4:L6"/>
    <mergeCell ref="M4:M6"/>
    <mergeCell ref="Q5:Q6"/>
    <mergeCell ref="D5:D6"/>
    <mergeCell ref="E5:E6"/>
    <mergeCell ref="N5:N6"/>
    <mergeCell ref="O5:O6"/>
    <mergeCell ref="H4:H6"/>
    <mergeCell ref="I4:I6"/>
    <mergeCell ref="AB103:AB104"/>
    <mergeCell ref="Y1:AB1"/>
    <mergeCell ref="R5:R6"/>
    <mergeCell ref="AB69:AB70"/>
    <mergeCell ref="AB99:AB100"/>
    <mergeCell ref="N4:Y4"/>
    <mergeCell ref="Z4:Z6"/>
    <mergeCell ref="AA4:AA6"/>
    <mergeCell ref="AB4:AB6"/>
    <mergeCell ref="P5:P6"/>
  </mergeCells>
  <printOptions/>
  <pageMargins left="0.17" right="0.22" top="0.25" bottom="0.2" header="0.2" footer="0.2"/>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пк 3</cp:lastModifiedBy>
  <cp:lastPrinted>2016-03-04T09:37:27Z</cp:lastPrinted>
  <dcterms:created xsi:type="dcterms:W3CDTF">2004-07-09T12:45:10Z</dcterms:created>
  <dcterms:modified xsi:type="dcterms:W3CDTF">2016-03-04T09:41:39Z</dcterms:modified>
  <cp:category/>
  <cp:version/>
  <cp:contentType/>
  <cp:contentStatus/>
</cp:coreProperties>
</file>