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ІІІ квартал" sheetId="1" r:id="rId1"/>
  </sheets>
  <definedNames>
    <definedName name="_xlnm.Print_Area" localSheetId="0">'ІІІ квартал'!$A$1:$I$37</definedName>
  </definedNames>
  <calcPr fullCalcOnLoad="1"/>
</workbook>
</file>

<file path=xl/sharedStrings.xml><?xml version="1.0" encoding="utf-8"?>
<sst xmlns="http://schemas.openxmlformats.org/spreadsheetml/2006/main" count="45" uniqueCount="41">
  <si>
    <t>Аналіз</t>
  </si>
  <si>
    <t>тис.грн.</t>
  </si>
  <si>
    <t>Назва</t>
  </si>
  <si>
    <t>КФК</t>
  </si>
  <si>
    <t>%</t>
  </si>
  <si>
    <t>відхилення</t>
  </si>
  <si>
    <t>Державне управління</t>
  </si>
  <si>
    <t>Правоохоронна діяльність</t>
  </si>
  <si>
    <t>Освіта</t>
  </si>
  <si>
    <t>Охорона здоров'я</t>
  </si>
  <si>
    <t xml:space="preserve">Соціальний захист та соціальне забезпечення 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</si>
  <si>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</si>
  <si>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</si>
  <si>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</si>
  <si>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</si>
  <si>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Сільське і лісове господарство</t>
  </si>
  <si>
    <t>Транспорт, дорожнє господарство</t>
  </si>
  <si>
    <t>Інші послуги, пов'язані з економічною діяльністю</t>
  </si>
  <si>
    <t>Охорона навколишн.природного середовища</t>
  </si>
  <si>
    <t>Обслуговування боргу</t>
  </si>
  <si>
    <t>Інші видатки</t>
  </si>
  <si>
    <t>Разом</t>
  </si>
  <si>
    <t xml:space="preserve">Всього </t>
  </si>
  <si>
    <t>Кредитування</t>
  </si>
  <si>
    <t>Всього видатків</t>
  </si>
  <si>
    <t>Кошти, що передаються до районних бюджетів</t>
  </si>
  <si>
    <t>Дотації вирівнювання, що передаються з районних бюджетів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</si>
  <si>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</si>
  <si>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Інша субвенція</t>
  </si>
  <si>
    <t>Попередж.та ліквідація надзвичайних ситуацій та наслідків стихійного лиха</t>
  </si>
  <si>
    <t>Проведення виборів депутатів місцевих рад та сільських, селищних, міських голів</t>
  </si>
  <si>
    <t>Резервний фонд</t>
  </si>
  <si>
    <t>Додаткова дотація з державного бюджету на вирівнювання фінансової забезпеченості місцевих бюджетів</t>
  </si>
  <si>
    <t>Затверджено  на  2016р.</t>
  </si>
  <si>
    <t>до затв.на 2016 р.</t>
  </si>
  <si>
    <t>виконання видаткової частини загального фонду  районного бюджету</t>
  </si>
  <si>
    <t>за  ІІI півріччя 2016 р. ( за даними місячного звіту УДКСУ в Житомирському районі)</t>
  </si>
  <si>
    <t xml:space="preserve">Факт  за ІІІ півріччя  2015 р.         </t>
  </si>
  <si>
    <t xml:space="preserve">Факт  за ІІІ півріччя   2016 р.         </t>
  </si>
  <si>
    <t>до      ІІІ півріччя   2015 р.</t>
  </si>
  <si>
    <t>до       ІІІ півріччя   2015 р.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</si>
</sst>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188" fontId="13" fillId="0" borderId="1" xfId="0" applyNumberFormat="1" applyFont="1" applyBorder="1" applyAlignment="1">
      <alignment/>
    </xf>
    <xf numFmtId="188" fontId="13" fillId="0" borderId="1" xfId="0" applyNumberFormat="1" applyFont="1" applyFill="1" applyBorder="1" applyAlignment="1">
      <alignment/>
    </xf>
    <xf numFmtId="189" fontId="13" fillId="0" borderId="1" xfId="0" applyNumberFormat="1" applyFont="1" applyBorder="1" applyAlignment="1">
      <alignment/>
    </xf>
    <xf numFmtId="0" fontId="12" fillId="2" borderId="1" xfId="0" applyFont="1" applyFill="1" applyBorder="1" applyAlignment="1">
      <alignment/>
    </xf>
    <xf numFmtId="188" fontId="13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88" fontId="5" fillId="0" borderId="1" xfId="0" applyNumberFormat="1" applyFont="1" applyBorder="1" applyAlignment="1">
      <alignment/>
    </xf>
    <xf numFmtId="189" fontId="5" fillId="0" borderId="1" xfId="0" applyNumberFormat="1" applyFont="1" applyBorder="1" applyAlignment="1">
      <alignment/>
    </xf>
    <xf numFmtId="188" fontId="13" fillId="0" borderId="1" xfId="0" applyNumberFormat="1" applyFont="1" applyBorder="1" applyAlignment="1">
      <alignment/>
    </xf>
    <xf numFmtId="0" fontId="11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11" fillId="0" borderId="1" xfId="0" applyFont="1" applyBorder="1" applyAlignment="1">
      <alignment horizontal="left"/>
    </xf>
    <xf numFmtId="189" fontId="5" fillId="0" borderId="1" xfId="0" applyNumberFormat="1" applyFont="1" applyBorder="1" applyAlignment="1">
      <alignment/>
    </xf>
    <xf numFmtId="188" fontId="0" fillId="0" borderId="0" xfId="0" applyNumberFormat="1" applyAlignment="1">
      <alignment/>
    </xf>
    <xf numFmtId="0" fontId="11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188" fontId="5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Zeros="0" tabSelected="1" zoomScaleSheetLayoutView="100" workbookViewId="0" topLeftCell="A1">
      <pane xSplit="1" ySplit="7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5" sqref="E35"/>
    </sheetView>
  </sheetViews>
  <sheetFormatPr defaultColWidth="9.140625" defaultRowHeight="12.75"/>
  <cols>
    <col min="1" max="1" width="58.7109375" style="0" customWidth="1"/>
    <col min="2" max="2" width="9.7109375" style="0" customWidth="1"/>
    <col min="3" max="3" width="12.421875" style="0" customWidth="1"/>
    <col min="4" max="4" width="14.7109375" style="0" customWidth="1"/>
    <col min="5" max="5" width="12.421875" style="0" customWidth="1"/>
    <col min="6" max="6" width="9.421875" style="0" customWidth="1"/>
    <col min="7" max="7" width="10.00390625" style="0" customWidth="1"/>
    <col min="8" max="8" width="13.140625" style="0" customWidth="1"/>
    <col min="9" max="9" width="13.421875" style="0" customWidth="1"/>
  </cols>
  <sheetData>
    <row r="1" spans="1:9" ht="20.2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29" t="s">
        <v>35</v>
      </c>
      <c r="B2" s="29"/>
      <c r="C2" s="29"/>
      <c r="D2" s="29"/>
      <c r="E2" s="29"/>
      <c r="F2" s="29"/>
      <c r="G2" s="29"/>
      <c r="H2" s="29"/>
      <c r="I2" s="29"/>
    </row>
    <row r="3" spans="1:9" ht="18.75">
      <c r="A3" s="28" t="s">
        <v>36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1"/>
      <c r="B4" s="1"/>
      <c r="C4" s="1"/>
      <c r="D4" s="1"/>
      <c r="E4" s="1"/>
      <c r="F4" s="1"/>
      <c r="G4" s="2"/>
      <c r="I4" s="3" t="s">
        <v>1</v>
      </c>
    </row>
    <row r="5" spans="1:9" ht="12.75" customHeight="1">
      <c r="A5" s="33" t="s">
        <v>2</v>
      </c>
      <c r="B5" s="33" t="s">
        <v>3</v>
      </c>
      <c r="C5" s="35" t="s">
        <v>37</v>
      </c>
      <c r="D5" s="35" t="s">
        <v>33</v>
      </c>
      <c r="E5" s="35" t="s">
        <v>38</v>
      </c>
      <c r="F5" s="33" t="s">
        <v>4</v>
      </c>
      <c r="G5" s="33"/>
      <c r="H5" s="31" t="s">
        <v>5</v>
      </c>
      <c r="I5" s="31"/>
    </row>
    <row r="6" spans="1:9" ht="4.5" customHeight="1">
      <c r="A6" s="34"/>
      <c r="B6" s="33"/>
      <c r="C6" s="36"/>
      <c r="D6" s="36"/>
      <c r="E6" s="36"/>
      <c r="F6" s="32"/>
      <c r="G6" s="32"/>
      <c r="H6" s="32"/>
      <c r="I6" s="32"/>
    </row>
    <row r="7" spans="1:9" ht="46.5" customHeight="1">
      <c r="A7" s="34"/>
      <c r="B7" s="33"/>
      <c r="C7" s="36"/>
      <c r="D7" s="36"/>
      <c r="E7" s="36"/>
      <c r="F7" s="4" t="s">
        <v>39</v>
      </c>
      <c r="G7" s="4" t="s">
        <v>34</v>
      </c>
      <c r="H7" s="4" t="s">
        <v>40</v>
      </c>
      <c r="I7" s="4" t="s">
        <v>34</v>
      </c>
    </row>
    <row r="8" spans="1:9" ht="22.5" customHeight="1">
      <c r="A8" s="5" t="s">
        <v>6</v>
      </c>
      <c r="B8" s="6">
        <v>10000</v>
      </c>
      <c r="C8" s="7">
        <v>1013.6</v>
      </c>
      <c r="D8" s="8">
        <v>1825.7</v>
      </c>
      <c r="E8" s="7">
        <v>1661.8</v>
      </c>
      <c r="F8" s="9">
        <f>E8/C8*100</f>
        <v>163.9502762430939</v>
      </c>
      <c r="G8" s="9">
        <f>E8/D8*100</f>
        <v>91.0226214602618</v>
      </c>
      <c r="H8" s="9">
        <f aca="true" t="shared" si="0" ref="H8:H26">+E8-C8</f>
        <v>648.1999999999999</v>
      </c>
      <c r="I8" s="9">
        <f>+E8-D8</f>
        <v>-163.9000000000001</v>
      </c>
    </row>
    <row r="9" spans="1:9" ht="23.25" customHeight="1" hidden="1">
      <c r="A9" s="5" t="s">
        <v>7</v>
      </c>
      <c r="B9" s="6">
        <v>60000</v>
      </c>
      <c r="C9" s="7"/>
      <c r="D9" s="7">
        <v>0</v>
      </c>
      <c r="E9" s="7"/>
      <c r="F9" s="9"/>
      <c r="G9" s="9"/>
      <c r="H9" s="9">
        <f t="shared" si="0"/>
        <v>0</v>
      </c>
      <c r="I9" s="9">
        <f aca="true" t="shared" si="1" ref="I9:I26">+E9-D9</f>
        <v>0</v>
      </c>
    </row>
    <row r="10" spans="1:9" ht="23.25" customHeight="1">
      <c r="A10" s="5" t="s">
        <v>8</v>
      </c>
      <c r="B10" s="6">
        <v>70000</v>
      </c>
      <c r="C10" s="8">
        <v>46838.7</v>
      </c>
      <c r="D10" s="7">
        <v>76068.6</v>
      </c>
      <c r="E10" s="8">
        <v>48915.5</v>
      </c>
      <c r="F10" s="9">
        <f>E10/C10*100</f>
        <v>104.43394031004276</v>
      </c>
      <c r="G10" s="9">
        <f aca="true" t="shared" si="2" ref="G10:G37">E10/D10*100</f>
        <v>64.30445676665536</v>
      </c>
      <c r="H10" s="9">
        <f t="shared" si="0"/>
        <v>2076.800000000003</v>
      </c>
      <c r="I10" s="9">
        <f t="shared" si="1"/>
        <v>-27153.100000000006</v>
      </c>
    </row>
    <row r="11" spans="1:9" ht="23.25" customHeight="1">
      <c r="A11" s="5" t="s">
        <v>9</v>
      </c>
      <c r="B11" s="6">
        <v>80000</v>
      </c>
      <c r="C11" s="7">
        <v>29519.4</v>
      </c>
      <c r="D11" s="8">
        <v>45011</v>
      </c>
      <c r="E11" s="7">
        <v>31676.3</v>
      </c>
      <c r="F11" s="9">
        <f>E11/C11*100</f>
        <v>107.30672032629388</v>
      </c>
      <c r="G11" s="9">
        <f t="shared" si="2"/>
        <v>70.3745751038635</v>
      </c>
      <c r="H11" s="9">
        <f t="shared" si="0"/>
        <v>2156.899999999998</v>
      </c>
      <c r="I11" s="9">
        <f t="shared" si="1"/>
        <v>-13334.7</v>
      </c>
    </row>
    <row r="12" spans="1:9" ht="24" customHeight="1">
      <c r="A12" s="5" t="s">
        <v>10</v>
      </c>
      <c r="B12" s="6">
        <v>90000</v>
      </c>
      <c r="C12" s="8">
        <v>69829.7</v>
      </c>
      <c r="D12" s="8">
        <v>147316.7</v>
      </c>
      <c r="E12" s="8">
        <v>107272.9</v>
      </c>
      <c r="F12" s="9">
        <f>E12/C12*100</f>
        <v>153.62073730805088</v>
      </c>
      <c r="G12" s="9">
        <f t="shared" si="2"/>
        <v>72.81788147575936</v>
      </c>
      <c r="H12" s="9">
        <f t="shared" si="0"/>
        <v>37443.2</v>
      </c>
      <c r="I12" s="9">
        <f t="shared" si="1"/>
        <v>-40043.80000000002</v>
      </c>
    </row>
    <row r="13" spans="1:9" ht="23.25" customHeight="1">
      <c r="A13" s="5" t="s">
        <v>11</v>
      </c>
      <c r="B13" s="6">
        <v>110000</v>
      </c>
      <c r="C13" s="7">
        <v>3380.1</v>
      </c>
      <c r="D13" s="7">
        <v>5779.2</v>
      </c>
      <c r="E13" s="7">
        <v>3883.4</v>
      </c>
      <c r="F13" s="9">
        <f>E13/C13*100</f>
        <v>114.89009200911215</v>
      </c>
      <c r="G13" s="9">
        <f t="shared" si="2"/>
        <v>67.19615171650057</v>
      </c>
      <c r="H13" s="9">
        <f t="shared" si="0"/>
        <v>503.3000000000002</v>
      </c>
      <c r="I13" s="9">
        <f t="shared" si="1"/>
        <v>-1895.7999999999997</v>
      </c>
    </row>
    <row r="14" spans="1:9" ht="23.25" customHeight="1">
      <c r="A14" s="5" t="s">
        <v>12</v>
      </c>
      <c r="B14" s="6">
        <v>120000</v>
      </c>
      <c r="C14" s="7">
        <v>20</v>
      </c>
      <c r="D14" s="7"/>
      <c r="E14" s="7"/>
      <c r="F14" s="9">
        <f>E14/C14*100</f>
        <v>0</v>
      </c>
      <c r="G14" s="9" t="e">
        <f t="shared" si="2"/>
        <v>#DIV/0!</v>
      </c>
      <c r="H14" s="9">
        <f t="shared" si="0"/>
        <v>-20</v>
      </c>
      <c r="I14" s="9">
        <f t="shared" si="1"/>
        <v>0</v>
      </c>
    </row>
    <row r="15" spans="1:9" ht="23.25" customHeight="1" hidden="1">
      <c r="A15" s="5" t="s">
        <v>12</v>
      </c>
      <c r="B15" s="6">
        <v>120000</v>
      </c>
      <c r="C15" s="7"/>
      <c r="D15" s="7"/>
      <c r="E15" s="7"/>
      <c r="F15" s="9"/>
      <c r="G15" s="9" t="e">
        <f t="shared" si="2"/>
        <v>#DIV/0!</v>
      </c>
      <c r="H15" s="9">
        <f t="shared" si="0"/>
        <v>0</v>
      </c>
      <c r="I15" s="9">
        <f t="shared" si="1"/>
        <v>0</v>
      </c>
    </row>
    <row r="16" spans="1:9" ht="23.25" customHeight="1">
      <c r="A16" s="5" t="s">
        <v>13</v>
      </c>
      <c r="B16" s="6">
        <v>130000</v>
      </c>
      <c r="C16" s="7">
        <v>580.5</v>
      </c>
      <c r="D16" s="7">
        <v>1165.9</v>
      </c>
      <c r="E16" s="7">
        <v>702.8</v>
      </c>
      <c r="F16" s="9">
        <f>E16/C16*100</f>
        <v>121.06804478897502</v>
      </c>
      <c r="G16" s="9">
        <f t="shared" si="2"/>
        <v>60.27961231666523</v>
      </c>
      <c r="H16" s="9">
        <f t="shared" si="0"/>
        <v>122.29999999999995</v>
      </c>
      <c r="I16" s="9">
        <f t="shared" si="1"/>
        <v>-463.10000000000014</v>
      </c>
    </row>
    <row r="17" spans="1:9" ht="23.25" customHeight="1" hidden="1">
      <c r="A17" s="5" t="s">
        <v>14</v>
      </c>
      <c r="B17" s="6">
        <v>150000</v>
      </c>
      <c r="C17" s="7"/>
      <c r="D17" s="7"/>
      <c r="E17" s="7"/>
      <c r="F17" s="9"/>
      <c r="G17" s="9" t="e">
        <f t="shared" si="2"/>
        <v>#DIV/0!</v>
      </c>
      <c r="H17" s="9">
        <f t="shared" si="0"/>
        <v>0</v>
      </c>
      <c r="I17" s="9">
        <f t="shared" si="1"/>
        <v>0</v>
      </c>
    </row>
    <row r="18" spans="1:9" ht="23.25" customHeight="1">
      <c r="A18" s="5" t="s">
        <v>14</v>
      </c>
      <c r="B18" s="6">
        <v>150000</v>
      </c>
      <c r="C18" s="7"/>
      <c r="D18" s="7"/>
      <c r="E18" s="7">
        <v>0</v>
      </c>
      <c r="F18" s="9"/>
      <c r="G18" s="9" t="e">
        <f t="shared" si="2"/>
        <v>#DIV/0!</v>
      </c>
      <c r="H18" s="9">
        <f t="shared" si="0"/>
        <v>0</v>
      </c>
      <c r="I18" s="9">
        <f t="shared" si="1"/>
        <v>0</v>
      </c>
    </row>
    <row r="19" spans="1:9" ht="23.25" customHeight="1">
      <c r="A19" s="5" t="s">
        <v>15</v>
      </c>
      <c r="B19" s="6">
        <v>160000</v>
      </c>
      <c r="C19" s="7"/>
      <c r="D19" s="7"/>
      <c r="E19" s="7"/>
      <c r="F19" s="9"/>
      <c r="G19" s="9" t="e">
        <f t="shared" si="2"/>
        <v>#DIV/0!</v>
      </c>
      <c r="H19" s="9">
        <f t="shared" si="0"/>
        <v>0</v>
      </c>
      <c r="I19" s="9">
        <f t="shared" si="1"/>
        <v>0</v>
      </c>
    </row>
    <row r="20" spans="1:9" ht="21" customHeight="1">
      <c r="A20" s="5" t="s">
        <v>16</v>
      </c>
      <c r="B20" s="6">
        <v>170000</v>
      </c>
      <c r="C20" s="7">
        <v>2481.6</v>
      </c>
      <c r="D20" s="7">
        <v>2660</v>
      </c>
      <c r="E20" s="7">
        <v>769.9</v>
      </c>
      <c r="F20" s="9">
        <f>E20/C20*100</f>
        <v>31.024339136041263</v>
      </c>
      <c r="G20" s="9">
        <f t="shared" si="2"/>
        <v>28.943609022556387</v>
      </c>
      <c r="H20" s="9">
        <f t="shared" si="0"/>
        <v>-1711.6999999999998</v>
      </c>
      <c r="I20" s="9">
        <f t="shared" si="1"/>
        <v>-1890.1</v>
      </c>
    </row>
    <row r="21" spans="1:9" ht="21" customHeight="1" hidden="1">
      <c r="A21" s="5" t="s">
        <v>17</v>
      </c>
      <c r="B21" s="6">
        <v>180000</v>
      </c>
      <c r="C21" s="7"/>
      <c r="D21" s="7"/>
      <c r="E21" s="7"/>
      <c r="F21" s="9"/>
      <c r="G21" s="9" t="e">
        <f t="shared" si="2"/>
        <v>#DIV/0!</v>
      </c>
      <c r="H21" s="9">
        <f t="shared" si="0"/>
        <v>0</v>
      </c>
      <c r="I21" s="9">
        <f t="shared" si="1"/>
        <v>0</v>
      </c>
    </row>
    <row r="22" spans="1:9" s="12" customFormat="1" ht="11.25" customHeight="1" hidden="1">
      <c r="A22" s="5" t="s">
        <v>18</v>
      </c>
      <c r="B22" s="10">
        <v>200000</v>
      </c>
      <c r="C22" s="11"/>
      <c r="D22" s="8">
        <v>0</v>
      </c>
      <c r="E22" s="11"/>
      <c r="F22" s="9"/>
      <c r="G22" s="9"/>
      <c r="H22" s="9">
        <f t="shared" si="0"/>
        <v>0</v>
      </c>
      <c r="I22" s="9">
        <f t="shared" si="1"/>
        <v>0</v>
      </c>
    </row>
    <row r="23" spans="1:9" s="12" customFormat="1" ht="26.25" customHeight="1">
      <c r="A23" s="5" t="s">
        <v>17</v>
      </c>
      <c r="B23" s="10">
        <v>180000</v>
      </c>
      <c r="C23" s="11"/>
      <c r="D23" s="8"/>
      <c r="E23" s="11">
        <v>4.9</v>
      </c>
      <c r="F23" s="9"/>
      <c r="G23" s="9"/>
      <c r="H23" s="9"/>
      <c r="I23" s="9"/>
    </row>
    <row r="24" spans="1:9" ht="36" customHeight="1">
      <c r="A24" s="25" t="s">
        <v>29</v>
      </c>
      <c r="B24" s="6">
        <v>210000</v>
      </c>
      <c r="C24" s="7"/>
      <c r="D24" s="7">
        <v>100</v>
      </c>
      <c r="E24" s="7">
        <v>29.5</v>
      </c>
      <c r="F24" s="9">
        <v>0</v>
      </c>
      <c r="G24" s="9"/>
      <c r="H24" s="9">
        <f t="shared" si="0"/>
        <v>29.5</v>
      </c>
      <c r="I24" s="9">
        <f t="shared" si="1"/>
        <v>-70.5</v>
      </c>
    </row>
    <row r="25" spans="1:9" ht="14.25" customHeight="1" hidden="1">
      <c r="A25" s="5" t="s">
        <v>19</v>
      </c>
      <c r="B25" s="6">
        <v>230000</v>
      </c>
      <c r="C25" s="7"/>
      <c r="D25" s="7"/>
      <c r="E25" s="7"/>
      <c r="F25" s="9"/>
      <c r="G25" s="9"/>
      <c r="H25" s="9">
        <f>+E25-C25</f>
        <v>0</v>
      </c>
      <c r="I25" s="9">
        <f>+E25-D25</f>
        <v>0</v>
      </c>
    </row>
    <row r="26" spans="1:9" ht="23.25" customHeight="1">
      <c r="A26" s="5" t="s">
        <v>20</v>
      </c>
      <c r="B26" s="6">
        <v>250000</v>
      </c>
      <c r="C26" s="7">
        <v>19607.8</v>
      </c>
      <c r="D26" s="7">
        <v>298.6</v>
      </c>
      <c r="E26" s="7">
        <v>25730.9</v>
      </c>
      <c r="F26" s="9">
        <f>E26/C26*100</f>
        <v>131.22787870133314</v>
      </c>
      <c r="G26" s="9">
        <f t="shared" si="2"/>
        <v>8617.180174146015</v>
      </c>
      <c r="H26" s="9">
        <f t="shared" si="0"/>
        <v>6123.100000000002</v>
      </c>
      <c r="I26" s="9">
        <f t="shared" si="1"/>
        <v>25432.300000000003</v>
      </c>
    </row>
    <row r="27" spans="1:9" ht="23.25" customHeight="1">
      <c r="A27" s="13" t="s">
        <v>21</v>
      </c>
      <c r="B27" s="14"/>
      <c r="C27" s="15">
        <f>SUM(C8:C26)</f>
        <v>173271.4</v>
      </c>
      <c r="D27" s="15">
        <f>SUM(D8:D26)</f>
        <v>280225.7</v>
      </c>
      <c r="E27" s="15">
        <f>SUM(E8:E26)</f>
        <v>220647.89999999997</v>
      </c>
      <c r="F27" s="16">
        <f>E27/C27*100</f>
        <v>127.34236579146932</v>
      </c>
      <c r="G27" s="16">
        <f t="shared" si="2"/>
        <v>78.7393518867113</v>
      </c>
      <c r="H27" s="15">
        <f>SUM(H8:H26)</f>
        <v>47371.600000000006</v>
      </c>
      <c r="I27" s="15">
        <f>SUM(I8:I26)</f>
        <v>-59582.70000000004</v>
      </c>
    </row>
    <row r="28" spans="1:9" ht="23.25" customHeight="1">
      <c r="A28" s="26" t="s">
        <v>31</v>
      </c>
      <c r="B28" s="14">
        <v>250102</v>
      </c>
      <c r="C28" s="15"/>
      <c r="D28" s="7">
        <v>228</v>
      </c>
      <c r="E28" s="15">
        <v>0</v>
      </c>
      <c r="F28" s="16"/>
      <c r="G28" s="16"/>
      <c r="H28" s="9">
        <f aca="true" t="shared" si="3" ref="H28:H37">+E28-C28</f>
        <v>0</v>
      </c>
      <c r="I28" s="15"/>
    </row>
    <row r="29" spans="1:9" ht="37.5" customHeight="1" hidden="1">
      <c r="A29" s="23" t="s">
        <v>30</v>
      </c>
      <c r="B29" s="14">
        <v>250203</v>
      </c>
      <c r="C29" s="15"/>
      <c r="D29" s="7"/>
      <c r="E29" s="15"/>
      <c r="F29" s="16"/>
      <c r="G29" s="9" t="e">
        <f>E29/D29*100</f>
        <v>#DIV/0!</v>
      </c>
      <c r="H29" s="9">
        <f t="shared" si="3"/>
        <v>0</v>
      </c>
      <c r="I29" s="15"/>
    </row>
    <row r="30" spans="1:9" ht="26.25" customHeight="1" hidden="1">
      <c r="A30" s="26" t="s">
        <v>25</v>
      </c>
      <c r="B30" s="14">
        <v>250302</v>
      </c>
      <c r="C30" s="15"/>
      <c r="D30" s="7"/>
      <c r="E30" s="15"/>
      <c r="F30" s="9" t="e">
        <f>E30/C30*100</f>
        <v>#DIV/0!</v>
      </c>
      <c r="G30" s="9"/>
      <c r="H30" s="9">
        <f t="shared" si="3"/>
        <v>0</v>
      </c>
      <c r="I30" s="9">
        <f>+E30-D30</f>
        <v>0</v>
      </c>
    </row>
    <row r="31" spans="1:9" ht="36" customHeight="1" hidden="1">
      <c r="A31" s="23" t="s">
        <v>26</v>
      </c>
      <c r="B31" s="14">
        <v>250311</v>
      </c>
      <c r="C31" s="15"/>
      <c r="D31" s="15"/>
      <c r="E31" s="15"/>
      <c r="F31" s="9" t="e">
        <f>E31/C31*100</f>
        <v>#DIV/0!</v>
      </c>
      <c r="G31" s="9"/>
      <c r="H31" s="9">
        <f t="shared" si="3"/>
        <v>0</v>
      </c>
      <c r="I31" s="9">
        <f>+E31-D31</f>
        <v>0</v>
      </c>
    </row>
    <row r="32" spans="1:9" ht="36" customHeight="1" hidden="1">
      <c r="A32" s="23" t="s">
        <v>32</v>
      </c>
      <c r="B32" s="14">
        <v>250313</v>
      </c>
      <c r="C32" s="15"/>
      <c r="D32" s="15"/>
      <c r="E32" s="15"/>
      <c r="F32" s="9"/>
      <c r="G32" s="9"/>
      <c r="H32" s="9">
        <f t="shared" si="3"/>
        <v>0</v>
      </c>
      <c r="I32" s="9"/>
    </row>
    <row r="33" spans="1:9" ht="33.75" customHeight="1">
      <c r="A33" s="18" t="s">
        <v>27</v>
      </c>
      <c r="B33" s="24">
        <v>250344</v>
      </c>
      <c r="C33" s="8">
        <v>166</v>
      </c>
      <c r="D33" s="7">
        <v>283</v>
      </c>
      <c r="E33" s="7">
        <v>2546.8</v>
      </c>
      <c r="F33" s="9">
        <f>E33/C33*100</f>
        <v>1534.2168674698796</v>
      </c>
      <c r="G33" s="9">
        <f>E33/D33*100</f>
        <v>899.9293286219082</v>
      </c>
      <c r="H33" s="9">
        <f t="shared" si="3"/>
        <v>2380.8</v>
      </c>
      <c r="I33" s="9">
        <f>+E33-D33</f>
        <v>2263.8</v>
      </c>
    </row>
    <row r="34" spans="1:9" ht="23.25" customHeight="1">
      <c r="A34" s="18" t="s">
        <v>28</v>
      </c>
      <c r="B34" s="24">
        <v>250380</v>
      </c>
      <c r="C34" s="8">
        <v>18878.9</v>
      </c>
      <c r="D34" s="7">
        <v>26031.1</v>
      </c>
      <c r="E34" s="7">
        <v>22534.5</v>
      </c>
      <c r="F34" s="9">
        <f>E34/C34*100</f>
        <v>119.36341630073785</v>
      </c>
      <c r="G34" s="9">
        <f>E34/D34*100</f>
        <v>86.56760567167736</v>
      </c>
      <c r="H34" s="9">
        <f t="shared" si="3"/>
        <v>3655.5999999999985</v>
      </c>
      <c r="I34" s="9">
        <f>+E34-D34</f>
        <v>-3496.5999999999985</v>
      </c>
    </row>
    <row r="35" spans="1:9" ht="18.75">
      <c r="A35" s="13" t="s">
        <v>22</v>
      </c>
      <c r="B35" s="19"/>
      <c r="C35" s="15">
        <f>SUM(C27:C34)</f>
        <v>192316.3</v>
      </c>
      <c r="D35" s="27">
        <f>SUM(D27:D34)</f>
        <v>306767.8</v>
      </c>
      <c r="E35" s="27">
        <f>SUM(E27:E34)</f>
        <v>245729.19999999995</v>
      </c>
      <c r="F35" s="15" t="e">
        <f>SUM(F27:F34)</f>
        <v>#DIV/0!</v>
      </c>
      <c r="G35" s="16">
        <f>E35/D35*100</f>
        <v>80.10267048888441</v>
      </c>
      <c r="H35" s="16">
        <f t="shared" si="3"/>
        <v>53412.899999999965</v>
      </c>
      <c r="I35" s="15">
        <f>E35-D35</f>
        <v>-61038.600000000035</v>
      </c>
    </row>
    <row r="36" spans="1:9" ht="18.75" hidden="1">
      <c r="A36" s="20" t="s">
        <v>23</v>
      </c>
      <c r="B36" s="19"/>
      <c r="C36" s="17"/>
      <c r="D36" s="17"/>
      <c r="E36" s="17"/>
      <c r="F36" s="9" t="e">
        <f>E36/C36*100</f>
        <v>#DIV/0!</v>
      </c>
      <c r="G36" s="9" t="e">
        <f t="shared" si="2"/>
        <v>#DIV/0!</v>
      </c>
      <c r="H36" s="9">
        <f t="shared" si="3"/>
        <v>0</v>
      </c>
      <c r="I36" s="9">
        <f>+E36-D36</f>
        <v>0</v>
      </c>
    </row>
    <row r="37" spans="1:9" ht="18.75" hidden="1">
      <c r="A37" s="13" t="s">
        <v>24</v>
      </c>
      <c r="B37" s="19"/>
      <c r="C37" s="15">
        <f>C35+C36</f>
        <v>192316.3</v>
      </c>
      <c r="D37" s="15">
        <f>D35+D36</f>
        <v>306767.8</v>
      </c>
      <c r="E37" s="15">
        <f>E35+E36</f>
        <v>245729.19999999995</v>
      </c>
      <c r="F37" s="21">
        <f>E37/C37*100</f>
        <v>127.77346485971286</v>
      </c>
      <c r="G37" s="21">
        <f t="shared" si="2"/>
        <v>80.10267048888441</v>
      </c>
      <c r="H37" s="15">
        <f t="shared" si="3"/>
        <v>53412.899999999965</v>
      </c>
      <c r="I37" s="15">
        <f>+E37-D37</f>
        <v>-61038.600000000035</v>
      </c>
    </row>
    <row r="38" spans="3:9" ht="12.75">
      <c r="C38" s="22"/>
      <c r="D38" s="22"/>
      <c r="H38" s="22"/>
      <c r="I38" s="22"/>
    </row>
    <row r="39" spans="3:8" ht="12.75">
      <c r="C39" s="22"/>
      <c r="E39" s="22"/>
      <c r="H39" s="22"/>
    </row>
  </sheetData>
  <mergeCells count="10">
    <mergeCell ref="A3:I3"/>
    <mergeCell ref="A2:I2"/>
    <mergeCell ref="A1:I1"/>
    <mergeCell ref="H5:I6"/>
    <mergeCell ref="A5:A7"/>
    <mergeCell ref="B5:B7"/>
    <mergeCell ref="C5:C7"/>
    <mergeCell ref="D5:D7"/>
    <mergeCell ref="E5:E7"/>
    <mergeCell ref="F5:G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MKulakivsky</dc:creator>
  <cp:keywords/>
  <dc:description/>
  <cp:lastModifiedBy>Артемка</cp:lastModifiedBy>
  <cp:lastPrinted>2015-10-08T06:08:16Z</cp:lastPrinted>
  <dcterms:created xsi:type="dcterms:W3CDTF">2008-10-14T11:57:57Z</dcterms:created>
  <dcterms:modified xsi:type="dcterms:W3CDTF">2016-10-17T12:58:48Z</dcterms:modified>
  <cp:category/>
  <cp:version/>
  <cp:contentType/>
  <cp:contentStatus/>
</cp:coreProperties>
</file>